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charts/chart88.xml" ContentType="application/vnd.openxmlformats-officedocument.drawingml.chart+xml"/>
  <Override PartName="/xl/charts/chart89.xml" ContentType="application/vnd.openxmlformats-officedocument.drawingml.chart+xml"/>
  <Override PartName="/xl/charts/chart90.xml" ContentType="application/vnd.openxmlformats-officedocument.drawingml.chart+xml"/>
  <Override PartName="/xl/charts/chart91.xml" ContentType="application/vnd.openxmlformats-officedocument.drawingml.chart+xml"/>
  <Override PartName="/xl/charts/chart92.xml" ContentType="application/vnd.openxmlformats-officedocument.drawingml.chart+xml"/>
  <Override PartName="/xl/drawings/drawing25.xml" ContentType="application/vnd.openxmlformats-officedocument.drawing+xml"/>
  <Override PartName="/xl/charts/chart93.xml" ContentType="application/vnd.openxmlformats-officedocument.drawingml.chart+xml"/>
  <Override PartName="/xl/drawings/drawing24.xml" ContentType="application/vnd.openxmlformats-officedocument.drawing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xl/charts/chart94.xml" ContentType="application/vnd.openxmlformats-officedocument.drawingml.chart+xml"/>
  <Override PartName="/xl/charts/chart95.xml" ContentType="application/vnd.openxmlformats-officedocument.drawingml.chart+xml"/>
  <Override PartName="/xl/charts/chart96.xml" ContentType="application/vnd.openxmlformats-officedocument.drawingml.chart+xml"/>
  <Override PartName="/xl/charts/chart103.xml" ContentType="application/vnd.openxmlformats-officedocument.drawingml.chart+xml"/>
  <Override PartName="/xl/charts/chart104.xml" ContentType="application/vnd.openxmlformats-officedocument.drawingml.chart+xml"/>
  <Override PartName="/xl/charts/chart105.xml" ContentType="application/vnd.openxmlformats-officedocument.drawingml.chart+xml"/>
  <Override PartName="/xl/drawings/drawing28.xml" ContentType="application/vnd.openxmlformats-officedocument.drawing+xml"/>
  <Override PartName="/xl/charts/chart106.xml" ContentType="application/vnd.openxmlformats-officedocument.drawingml.chart+xml"/>
  <Override PartName="/xl/charts/chart107.xml" ContentType="application/vnd.openxmlformats-officedocument.drawingml.chart+xml"/>
  <Override PartName="/xl/charts/chart108.xml" ContentType="application/vnd.openxmlformats-officedocument.drawingml.chart+xml"/>
  <Override PartName="/xl/charts/chart102.xml" ContentType="application/vnd.openxmlformats-officedocument.drawingml.chart+xml"/>
  <Override PartName="/xl/charts/chart101.xml" ContentType="application/vnd.openxmlformats-officedocument.drawingml.chart+xml"/>
  <Override PartName="/xl/charts/chart100.xml" ContentType="application/vnd.openxmlformats-officedocument.drawingml.chart+xml"/>
  <Override PartName="/xl/charts/chart97.xml" ContentType="application/vnd.openxmlformats-officedocument.drawingml.chart+xml"/>
  <Override PartName="/xl/drawings/drawing26.xml" ContentType="application/vnd.openxmlformats-officedocument.drawing+xml"/>
  <Override PartName="/xl/charts/chart98.xml" ContentType="application/vnd.openxmlformats-officedocument.drawingml.chart+xml"/>
  <Override PartName="/xl/drawings/drawing27.xml" ContentType="application/vnd.openxmlformats-officedocument.drawing+xml"/>
  <Override PartName="/xl/charts/chart99.xml" ContentType="application/vnd.openxmlformats-officedocument.drawingml.chart+xml"/>
  <Override PartName="/xl/drawings/drawing23.xml" ContentType="application/vnd.openxmlformats-officedocument.drawing+xml"/>
  <Override PartName="/xl/charts/chart82.xml" ContentType="application/vnd.openxmlformats-officedocument.drawingml.chart+xml"/>
  <Override PartName="/xl/charts/chart81.xml" ContentType="application/vnd.openxmlformats-officedocument.drawingml.chart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drawings/drawing20.xml" ContentType="application/vnd.openxmlformats-officedocument.drawing+xml"/>
  <Override PartName="/xl/charts/chart67.xml" ContentType="application/vnd.openxmlformats-officedocument.drawingml.chart+xml"/>
  <Override PartName="/xl/charts/chart66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worksheets/sheet1.xml" ContentType="application/vnd.openxmlformats-officedocument.spreadsheetml.workshee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drawings/drawing21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drawings/drawing22.xml" ContentType="application/vnd.openxmlformats-officedocument.drawing+xml"/>
  <Override PartName="/xl/charts/chart77.xml" ContentType="application/vnd.openxmlformats-officedocument.drawingml.chart+xml"/>
  <Override PartName="/xl/charts/chart76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drawings/drawing29.xml" ContentType="application/vnd.openxmlformats-officedocument.drawing+xml"/>
  <Override PartName="/xl/charts/chart109.xml" ContentType="application/vnd.openxmlformats-officedocument.drawingml.chart+xml"/>
  <Override PartName="/xl/charts/chart110.xml" ContentType="application/vnd.openxmlformats-officedocument.drawingml.char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/chart117.xml" ContentType="application/vnd.openxmlformats-officedocument.drawingml.chart+xml"/>
  <Override PartName="/xl/charts/chart111.xml" ContentType="application/vnd.openxmlformats-officedocument.drawingml.chart+xml"/>
  <Override PartName="/xl/drawings/drawing30.xml" ContentType="application/vnd.openxmlformats-officedocument.drawing+xml"/>
  <Override PartName="/xl/charts/chart112.xml" ContentType="application/vnd.openxmlformats-officedocument.drawingml.chart+xml"/>
  <Override PartName="/xl/charts/chart113.xml" ContentType="application/vnd.openxmlformats-officedocument.drawingml.chart+xml"/>
  <Override PartName="/xl/charts/chart114.xml" ContentType="application/vnd.openxmlformats-officedocument.drawingml.chart+xml"/>
  <Override PartName="/xl/charts/chart115.xml" ContentType="application/vnd.openxmlformats-officedocument.drawingml.chart+xml"/>
  <Override PartName="/xl/charts/chart116.xml" ContentType="application/vnd.openxmlformats-officedocument.drawingml.chart+xml"/>
  <Override PartName="/xl/drawings/drawing19.xml" ContentType="application/vnd.openxmlformats-officedocument.drawing+xml"/>
  <Override PartName="/xl/charts/chart65.xml" ContentType="application/vnd.openxmlformats-officedocument.drawingml.chart+xml"/>
  <Override PartName="/xl/drawings/drawing1.xml" ContentType="application/vnd.openxmlformats-officedocument.drawing+xml"/>
  <Override PartName="/xl/drawings/drawing9.xml" ContentType="application/vnd.openxmlformats-officedocument.drawing+xml"/>
  <Override PartName="/xl/worksheets/sheet24.xml" ContentType="application/vnd.openxmlformats-officedocument.spreadsheetml.worksheet+xml"/>
  <Override PartName="/xl/charts/chart20.xml" ContentType="application/vnd.openxmlformats-officedocument.drawingml.chart+xml"/>
  <Override PartName="/xl/charts/chart62.xml" ContentType="application/vnd.openxmlformats-officedocument.drawingml.chart+xml"/>
  <Override PartName="/xl/drawings/drawing10.xml" ContentType="application/vnd.openxmlformats-officedocument.drawing+xml"/>
  <Override PartName="/xl/charts/chart21.xml" ContentType="application/vnd.openxmlformats-officedocument.drawingml.chart+xml"/>
  <Override PartName="/xl/worksheets/sheet25.xml" ContentType="application/vnd.openxmlformats-officedocument.spreadsheetml.worksheet+xml"/>
  <Override PartName="/xl/charts/chart19.xml" ContentType="application/vnd.openxmlformats-officedocument.drawingml.chart+xml"/>
  <Override PartName="/xl/charts/chart18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worksheets/sheet27.xml" ContentType="application/vnd.openxmlformats-officedocument.spreadsheetml.worksheet+xml"/>
  <Override PartName="/xl/drawings/drawing8.xml" ContentType="application/vnd.openxmlformats-officedocument.drawing+xml"/>
  <Override PartName="/xl/charts/chart17.xml" ContentType="application/vnd.openxmlformats-officedocument.drawingml.chart+xml"/>
  <Override PartName="/xl/worksheets/sheet26.xml" ContentType="application/vnd.openxmlformats-officedocument.spreadsheetml.worksheet+xml"/>
  <Override PartName="/xl/worksheets/sheet23.xml" ContentType="application/vnd.openxmlformats-officedocument.spreadsheetml.worksheet+xml"/>
  <Override PartName="/xl/worksheets/sheet22.xml" ContentType="application/vnd.openxmlformats-officedocument.spreadsheetml.worksheet+xml"/>
  <Override PartName="/xl/charts/chart22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worksheets/sheet19.xml" ContentType="application/vnd.openxmlformats-officedocument.spreadsheetml.worksheet+xml"/>
  <Override PartName="/xl/drawings/drawing12.xml" ContentType="application/vnd.openxmlformats-officedocument.drawing+xml"/>
  <Override PartName="/xl/worksheets/sheet18.xml" ContentType="application/vnd.openxmlformats-officedocument.spreadsheetml.worksheet+xml"/>
  <Override PartName="/xl/sharedStrings.xml" ContentType="application/vnd.openxmlformats-officedocument.spreadsheetml.sharedStrings+xml"/>
  <Override PartName="/xl/worksheets/sheet20.xml" ContentType="application/vnd.openxmlformats-officedocument.spreadsheetml.worksheet+xml"/>
  <Override PartName="/xl/charts/chart25.xml" ContentType="application/vnd.openxmlformats-officedocument.drawingml.chart+xml"/>
  <Override PartName="/xl/charts/chart24.xml" ContentType="application/vnd.openxmlformats-officedocument.drawingml.chart+xml"/>
  <Override PartName="/xl/worksheets/sheet21.xml" ContentType="application/vnd.openxmlformats-officedocument.spreadsheetml.worksheet+xml"/>
  <Override PartName="/xl/drawings/drawing11.xml" ContentType="application/vnd.openxmlformats-officedocument.drawing+xml"/>
  <Override PartName="/xl/charts/chart23.xml" ContentType="application/vnd.openxmlformats-officedocument.drawingml.chart+xml"/>
  <Override PartName="/xl/charts/chart14.xml" ContentType="application/vnd.openxmlformats-officedocument.drawingml.chart+xml"/>
  <Override PartName="/xl/drawings/drawing7.xml" ContentType="application/vnd.openxmlformats-officedocument.drawing+xml"/>
  <Override PartName="/xl/worksheets/sheet28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sheets/sheet35.xml" ContentType="application/vnd.openxmlformats-officedocument.spreadsheetml.workshee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styles.xml" ContentType="application/vnd.openxmlformats-officedocument.spreadsheetml.styles+xml"/>
  <Override PartName="/xl/drawings/drawing2.xml" ContentType="application/vnd.openxmlformats-officedocument.drawing+xml"/>
  <Override PartName="/xl/theme/theme1.xml" ContentType="application/vnd.openxmlformats-officedocument.theme+xml"/>
  <Override PartName="/xl/charts/chart5.xml" ContentType="application/vnd.openxmlformats-officedocument.drawingml.chart+xml"/>
  <Override PartName="/xl/worksheets/sheet34.xml" ContentType="application/vnd.openxmlformats-officedocument.spreadsheetml.worksheet+xml"/>
  <Override PartName="/xl/drawings/drawing5.xml" ContentType="application/vnd.openxmlformats-officedocument.drawing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worksheets/sheet32.xml" ContentType="application/vnd.openxmlformats-officedocument.spreadsheetml.worksheet+xml"/>
  <Override PartName="/xl/worksheets/sheet31.xml" ContentType="application/vnd.openxmlformats-officedocument.spreadsheetml.worksheet+xml"/>
  <Override PartName="/xl/worksheets/sheet30.xml" ContentType="application/vnd.openxmlformats-officedocument.spreadsheetml.worksheet+xml"/>
  <Override PartName="/xl/worksheets/sheet29.xml" ContentType="application/vnd.openxmlformats-officedocument.spreadsheetml.worksheet+xml"/>
  <Override PartName="/xl/charts/chart11.xml" ContentType="application/vnd.openxmlformats-officedocument.drawingml.chart+xml"/>
  <Override PartName="/xl/charts/chart10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worksheets/sheet33.xml" ContentType="application/vnd.openxmlformats-officedocument.spreadsheetml.worksheet+xml"/>
  <Override PartName="/xl/worksheets/sheet17.xml" ContentType="application/vnd.openxmlformats-officedocument.spreadsheetml.worksheet+xml"/>
  <Override PartName="/xl/charts/chart28.xml" ContentType="application/vnd.openxmlformats-officedocument.drawingml.chart+xml"/>
  <Override PartName="/xl/charts/chart51.xml" ContentType="application/vnd.openxmlformats-officedocument.drawingml.chart+xml"/>
  <Override PartName="/xl/worksheets/sheet8.xml" ContentType="application/vnd.openxmlformats-officedocument.spreadsheetml.worksheet+xml"/>
  <Override PartName="/xl/charts/chart52.xml" ContentType="application/vnd.openxmlformats-officedocument.drawingml.chart+xml"/>
  <Override PartName="/xl/worksheets/sheet7.xml" ContentType="application/vnd.openxmlformats-officedocument.spreadsheetml.worksheet+xml"/>
  <Override PartName="/xl/drawings/drawing17.xml" ContentType="application/vnd.openxmlformats-officedocument.drawing+xml"/>
  <Override PartName="/xl/charts/chart50.xml" ContentType="application/vnd.openxmlformats-officedocument.drawingml.chart+xml"/>
  <Override PartName="/xl/charts/chart49.xml" ContentType="application/vnd.openxmlformats-officedocument.drawingml.chart+xml"/>
  <Override PartName="/xl/charts/chart48.xml" ContentType="application/vnd.openxmlformats-officedocument.drawingml.chart+xml"/>
  <Override PartName="/xl/charts/chart47.xml" ContentType="application/vnd.openxmlformats-officedocument.drawingml.chart+xml"/>
  <Override PartName="/xl/worksheets/sheet9.xml" ContentType="application/vnd.openxmlformats-officedocument.spreadsheetml.worksheet+xml"/>
  <Override PartName="/xl/drawings/drawing16.xml" ContentType="application/vnd.openxmlformats-officedocument.drawing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drawings/drawing18.xml" ContentType="application/vnd.openxmlformats-officedocument.drawing+xml"/>
  <Override PartName="/xl/worksheets/sheet5.xml" ContentType="application/vnd.openxmlformats-officedocument.spreadsheetml.worksheet+xml"/>
  <Override PartName="/xl/charts/chart57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worksheets/sheet6.xml" ContentType="application/vnd.openxmlformats-officedocument.spreadsheetml.worksheet+xml"/>
  <Override PartName="/xl/charts/chart56.xml" ContentType="application/vnd.openxmlformats-officedocument.drawingml.chart+xml"/>
  <Override PartName="/xl/charts/chart46.xml" ContentType="application/vnd.openxmlformats-officedocument.drawingml.chart+xml"/>
  <Override PartName="/xl/charts/chart45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worksheets/sheet14.xml" ContentType="application/vnd.openxmlformats-officedocument.spreadsheetml.worksheet+xml"/>
  <Override PartName="/xl/charts/chart36.xml" ContentType="application/vnd.openxmlformats-officedocument.drawingml.chart+xml"/>
  <Override PartName="/xl/drawings/drawing13.xml" ContentType="application/vnd.openxmlformats-officedocument.drawing+xml"/>
  <Override PartName="/xl/worksheets/sheet15.xml" ContentType="application/vnd.openxmlformats-officedocument.spreadsheetml.workshee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worksheets/sheet16.xml" ContentType="application/vnd.openxmlformats-officedocument.spreadsheetml.worksheet+xml"/>
  <Override PartName="/xl/charts/chart32.xml" ContentType="application/vnd.openxmlformats-officedocument.drawingml.chart+xml"/>
  <Override PartName="/xl/worksheets/sheet10.xml" ContentType="application/vnd.openxmlformats-officedocument.spreadsheetml.worksheet+xml"/>
  <Override PartName="/xl/charts/chart37.xml" ContentType="application/vnd.openxmlformats-officedocument.drawingml.chart+xml"/>
  <Override PartName="/xl/drawings/drawing14.xml" ContentType="application/vnd.openxmlformats-officedocument.drawing+xml"/>
  <Override PartName="/xl/worksheets/sheet11.xml" ContentType="application/vnd.openxmlformats-officedocument.spreadsheetml.worksheet+xml"/>
  <Override PartName="/xl/drawings/drawing15.xml" ContentType="application/vnd.openxmlformats-officedocument.drawing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worksheets/sheet13.xml" ContentType="application/vnd.openxmlformats-officedocument.spreadsheetml.worksheet+xml"/>
  <Override PartName="/xl/charts/chart42.xml" ContentType="application/vnd.openxmlformats-officedocument.drawingml.chart+xml"/>
  <Override PartName="/xl/charts/chart40.xml" ContentType="application/vnd.openxmlformats-officedocument.drawingml.chart+xml"/>
  <Override PartName="/xl/charts/chart38.xml" ContentType="application/vnd.openxmlformats-officedocument.drawingml.chart+xml"/>
  <Override PartName="/xl/charts/chart41.xml" ContentType="application/vnd.openxmlformats-officedocument.drawingml.chart+xml"/>
  <Override PartName="/xl/charts/chart39.xml" ContentType="application/vnd.openxmlformats-officedocument.drawingml.char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5" yWindow="480" windowWidth="16065" windowHeight="12360" activeTab="26"/>
  </bookViews>
  <sheets>
    <sheet name="Titulní" sheetId="49" r:id="rId1"/>
    <sheet name="Obsah" sheetId="27" r:id="rId2"/>
    <sheet name="1" sheetId="51" r:id="rId3"/>
    <sheet name="2" sheetId="105" r:id="rId4"/>
    <sheet name="3.1" sheetId="7" r:id="rId5"/>
    <sheet name="3.2" sheetId="53" r:id="rId6"/>
    <sheet name="4" sheetId="97" r:id="rId7"/>
    <sheet name="5" sheetId="110" r:id="rId8"/>
    <sheet name="6" sheetId="46" r:id="rId9"/>
    <sheet name="8" sheetId="10" r:id="rId10"/>
    <sheet name="10" sheetId="59" r:id="rId11"/>
    <sheet name="11" sheetId="77" r:id="rId12"/>
    <sheet name="12" sheetId="47" r:id="rId13"/>
    <sheet name="13" sheetId="57" r:id="rId14"/>
    <sheet name="14.1" sheetId="111" r:id="rId15"/>
    <sheet name="14.2" sheetId="118" r:id="rId16"/>
    <sheet name="14.3" sheetId="112" r:id="rId17"/>
    <sheet name="14.4" sheetId="119" r:id="rId18"/>
    <sheet name="14.5" sheetId="113" r:id="rId19"/>
    <sheet name="14.6" sheetId="120" r:id="rId20"/>
    <sheet name="14.7" sheetId="114" r:id="rId21"/>
    <sheet name="14.8" sheetId="121" r:id="rId22"/>
    <sheet name="14.9" sheetId="115" r:id="rId23"/>
    <sheet name="14.10" sheetId="122" r:id="rId24"/>
    <sheet name="14.11" sheetId="116" r:id="rId25"/>
    <sheet name="14.12" sheetId="123" r:id="rId26"/>
    <sheet name="14.13" sheetId="117" r:id="rId27"/>
    <sheet name="14.14" sheetId="124" r:id="rId28"/>
    <sheet name="15" sheetId="22" r:id="rId29"/>
    <sheet name="16" sheetId="32" r:id="rId30"/>
    <sheet name="17" sheetId="33" r:id="rId31"/>
    <sheet name="18" sheetId="94" r:id="rId32"/>
    <sheet name="18.1" sheetId="107" r:id="rId33"/>
    <sheet name="18.2" sheetId="108" r:id="rId34"/>
    <sheet name="18.3" sheetId="109" r:id="rId35"/>
    <sheet name="19" sheetId="55" r:id="rId36"/>
    <sheet name="List1" sheetId="125" r:id="rId37"/>
  </sheets>
  <externalReferences>
    <externalReference r:id="rId38"/>
  </externalReferences>
  <definedNames>
    <definedName name="Datum_OTE">"1. 8. 2016"</definedName>
    <definedName name="id_zdroje">[1]Sheet1!$D$5:$D$14823</definedName>
    <definedName name="instal">[1]Sheet1!$P$5:$P$14823</definedName>
    <definedName name="mesic_do">[1]Sheet1!$AD$5:$AD$14823</definedName>
    <definedName name="_xlnm.Print_Area" localSheetId="2">'1'!$A$1:$J$54</definedName>
    <definedName name="_xlnm.Print_Area" localSheetId="11">'11'!$A$1:$M$46</definedName>
    <definedName name="_xlnm.Print_Area" localSheetId="31">'18'!$A$1:$N$45</definedName>
    <definedName name="_xlnm.Print_Area" localSheetId="32">'18.1'!$A$1:$Q$35</definedName>
    <definedName name="_xlnm.Print_Area" localSheetId="33">'18.2'!$A$1:$Y$80</definedName>
    <definedName name="_xlnm.Print_Area" localSheetId="34">'18.3'!$A$1:$Y$80</definedName>
    <definedName name="_xlnm.Print_Area" localSheetId="35">'19'!$A$1:$AG$92</definedName>
    <definedName name="_xlnm.Print_Area" localSheetId="3">'2'!$A$1:$I$44</definedName>
    <definedName name="_xlnm.Print_Area" localSheetId="5">'3.2'!$A$1:$N$46</definedName>
    <definedName name="_xlnm.Print_Area" localSheetId="8">'6'!$A$1:$P$46</definedName>
    <definedName name="_xlnm.Print_Area" localSheetId="9">'8'!$A$1:$P$43</definedName>
    <definedName name="_xlnm.Print_Area" localSheetId="1">Obsah!$A$1:$K$45</definedName>
    <definedName name="_xlnm.Print_Area" localSheetId="0">Titulní!$A$1:$J$51</definedName>
  </definedNames>
  <calcPr calcId="145621"/>
</workbook>
</file>

<file path=xl/calcChain.xml><?xml version="1.0" encoding="utf-8"?>
<calcChain xmlns="http://schemas.openxmlformats.org/spreadsheetml/2006/main">
  <c r="L4" i="108" l="1"/>
  <c r="L5" i="108"/>
  <c r="L6" i="108"/>
  <c r="L7" i="108"/>
  <c r="L8" i="108"/>
  <c r="L9" i="108"/>
  <c r="L10" i="108"/>
  <c r="L11" i="108"/>
  <c r="L12" i="108"/>
  <c r="L13" i="108"/>
  <c r="L14" i="108"/>
  <c r="L15" i="108"/>
  <c r="L16" i="108"/>
  <c r="L17" i="108"/>
  <c r="L18" i="108"/>
  <c r="L19" i="108"/>
  <c r="L20" i="108"/>
  <c r="L21" i="108"/>
  <c r="L22" i="108"/>
  <c r="L23" i="108"/>
  <c r="L24" i="108"/>
  <c r="L25" i="108"/>
  <c r="L26" i="108"/>
  <c r="L27" i="108"/>
  <c r="A36" i="46" l="1"/>
  <c r="J38" i="124" l="1"/>
  <c r="H38" i="124"/>
  <c r="J37" i="124"/>
  <c r="H37" i="124"/>
  <c r="J36" i="124"/>
  <c r="H36" i="124"/>
  <c r="J35" i="124"/>
  <c r="H35" i="124"/>
  <c r="J34" i="124"/>
  <c r="H34" i="124"/>
  <c r="J33" i="124"/>
  <c r="H33" i="124"/>
  <c r="J32" i="124"/>
  <c r="H32" i="124"/>
  <c r="J31" i="124"/>
  <c r="H31" i="124"/>
  <c r="L26" i="124"/>
  <c r="J26" i="124"/>
  <c r="L25" i="124"/>
  <c r="J25" i="124"/>
  <c r="L24" i="124"/>
  <c r="J24" i="124"/>
  <c r="L23" i="124"/>
  <c r="J23" i="124"/>
  <c r="L22" i="124"/>
  <c r="J22" i="124"/>
  <c r="H22" i="124"/>
  <c r="L21" i="124"/>
  <c r="J21" i="124"/>
  <c r="H21" i="124"/>
  <c r="L20" i="124"/>
  <c r="J20" i="124"/>
  <c r="H20" i="124"/>
  <c r="L19" i="124"/>
  <c r="J19" i="124"/>
  <c r="H19" i="124"/>
  <c r="J38" i="117"/>
  <c r="H38" i="117"/>
  <c r="J37" i="117"/>
  <c r="H37" i="117"/>
  <c r="J36" i="117"/>
  <c r="H36" i="117"/>
  <c r="J35" i="117"/>
  <c r="H35" i="117"/>
  <c r="J34" i="117"/>
  <c r="H34" i="117"/>
  <c r="J33" i="117"/>
  <c r="H33" i="117"/>
  <c r="J32" i="117"/>
  <c r="H32" i="117"/>
  <c r="J31" i="117"/>
  <c r="H31" i="117"/>
  <c r="L26" i="117"/>
  <c r="J26" i="117"/>
  <c r="L25" i="117"/>
  <c r="J25" i="117"/>
  <c r="L24" i="117"/>
  <c r="J24" i="117"/>
  <c r="L23" i="117"/>
  <c r="J23" i="117"/>
  <c r="L22" i="117"/>
  <c r="J22" i="117"/>
  <c r="H22" i="117"/>
  <c r="L21" i="117"/>
  <c r="J21" i="117"/>
  <c r="H21" i="117"/>
  <c r="L20" i="117"/>
  <c r="J20" i="117"/>
  <c r="H20" i="117"/>
  <c r="L19" i="117"/>
  <c r="J19" i="117"/>
  <c r="H19" i="117"/>
  <c r="J38" i="123"/>
  <c r="H38" i="123"/>
  <c r="J37" i="123"/>
  <c r="H37" i="123"/>
  <c r="J36" i="123"/>
  <c r="H36" i="123"/>
  <c r="J35" i="123"/>
  <c r="H35" i="123"/>
  <c r="J34" i="123"/>
  <c r="H34" i="123"/>
  <c r="J33" i="123"/>
  <c r="H33" i="123"/>
  <c r="J32" i="123"/>
  <c r="H32" i="123"/>
  <c r="J31" i="123"/>
  <c r="H31" i="123"/>
  <c r="L26" i="123"/>
  <c r="J26" i="123"/>
  <c r="L25" i="123"/>
  <c r="J25" i="123"/>
  <c r="L24" i="123"/>
  <c r="J24" i="123"/>
  <c r="L23" i="123"/>
  <c r="J23" i="123"/>
  <c r="L22" i="123"/>
  <c r="J22" i="123"/>
  <c r="H22" i="123"/>
  <c r="L21" i="123"/>
  <c r="J21" i="123"/>
  <c r="H21" i="123"/>
  <c r="L20" i="123"/>
  <c r="J20" i="123"/>
  <c r="H20" i="123"/>
  <c r="L19" i="123"/>
  <c r="J19" i="123"/>
  <c r="H19" i="123"/>
  <c r="J38" i="116"/>
  <c r="H38" i="116"/>
  <c r="J37" i="116"/>
  <c r="H37" i="116"/>
  <c r="J36" i="116"/>
  <c r="H36" i="116"/>
  <c r="J35" i="116"/>
  <c r="H35" i="116"/>
  <c r="J34" i="116"/>
  <c r="H34" i="116"/>
  <c r="J33" i="116"/>
  <c r="H33" i="116"/>
  <c r="J32" i="116"/>
  <c r="H32" i="116"/>
  <c r="J31" i="116"/>
  <c r="H31" i="116"/>
  <c r="L26" i="116"/>
  <c r="J26" i="116"/>
  <c r="L25" i="116"/>
  <c r="J25" i="116"/>
  <c r="L24" i="116"/>
  <c r="J24" i="116"/>
  <c r="L23" i="116"/>
  <c r="J23" i="116"/>
  <c r="L22" i="116"/>
  <c r="J22" i="116"/>
  <c r="H22" i="116"/>
  <c r="L21" i="116"/>
  <c r="J21" i="116"/>
  <c r="H21" i="116"/>
  <c r="L20" i="116"/>
  <c r="J20" i="116"/>
  <c r="H20" i="116"/>
  <c r="L19" i="116"/>
  <c r="J19" i="116"/>
  <c r="H19" i="116"/>
  <c r="J38" i="122"/>
  <c r="H38" i="122"/>
  <c r="J37" i="122"/>
  <c r="H37" i="122"/>
  <c r="J36" i="122"/>
  <c r="H36" i="122"/>
  <c r="J35" i="122"/>
  <c r="H35" i="122"/>
  <c r="J34" i="122"/>
  <c r="H34" i="122"/>
  <c r="J33" i="122"/>
  <c r="H33" i="122"/>
  <c r="J32" i="122"/>
  <c r="H32" i="122"/>
  <c r="J31" i="122"/>
  <c r="H31" i="122"/>
  <c r="L26" i="122"/>
  <c r="J26" i="122"/>
  <c r="L25" i="122"/>
  <c r="J25" i="122"/>
  <c r="L24" i="122"/>
  <c r="J24" i="122"/>
  <c r="L23" i="122"/>
  <c r="J23" i="122"/>
  <c r="L22" i="122"/>
  <c r="J22" i="122"/>
  <c r="H22" i="122"/>
  <c r="L21" i="122"/>
  <c r="J21" i="122"/>
  <c r="H21" i="122"/>
  <c r="L20" i="122"/>
  <c r="J20" i="122"/>
  <c r="H20" i="122"/>
  <c r="L19" i="122"/>
  <c r="J19" i="122"/>
  <c r="H19" i="122"/>
  <c r="J38" i="115"/>
  <c r="H38" i="115"/>
  <c r="J37" i="115"/>
  <c r="H37" i="115"/>
  <c r="J36" i="115"/>
  <c r="H36" i="115"/>
  <c r="J35" i="115"/>
  <c r="H35" i="115"/>
  <c r="J34" i="115"/>
  <c r="H34" i="115"/>
  <c r="J33" i="115"/>
  <c r="H33" i="115"/>
  <c r="J32" i="115"/>
  <c r="H32" i="115"/>
  <c r="J31" i="115"/>
  <c r="H31" i="115"/>
  <c r="L26" i="115"/>
  <c r="J26" i="115"/>
  <c r="L25" i="115"/>
  <c r="J25" i="115"/>
  <c r="L24" i="115"/>
  <c r="J24" i="115"/>
  <c r="L23" i="115"/>
  <c r="J23" i="115"/>
  <c r="L22" i="115"/>
  <c r="J22" i="115"/>
  <c r="H22" i="115"/>
  <c r="L21" i="115"/>
  <c r="J21" i="115"/>
  <c r="H21" i="115"/>
  <c r="L20" i="115"/>
  <c r="J20" i="115"/>
  <c r="H20" i="115"/>
  <c r="L19" i="115"/>
  <c r="J19" i="115"/>
  <c r="H19" i="115"/>
  <c r="J38" i="121"/>
  <c r="H38" i="121"/>
  <c r="J37" i="121"/>
  <c r="H37" i="121"/>
  <c r="J36" i="121"/>
  <c r="H36" i="121"/>
  <c r="J35" i="121"/>
  <c r="H35" i="121"/>
  <c r="J34" i="121"/>
  <c r="H34" i="121"/>
  <c r="J33" i="121"/>
  <c r="H33" i="121"/>
  <c r="J32" i="121"/>
  <c r="H32" i="121"/>
  <c r="J31" i="121"/>
  <c r="H31" i="121"/>
  <c r="L26" i="121"/>
  <c r="J26" i="121"/>
  <c r="L25" i="121"/>
  <c r="J25" i="121"/>
  <c r="L24" i="121"/>
  <c r="J24" i="121"/>
  <c r="L23" i="121"/>
  <c r="J23" i="121"/>
  <c r="L22" i="121"/>
  <c r="J22" i="121"/>
  <c r="H22" i="121"/>
  <c r="L21" i="121"/>
  <c r="J21" i="121"/>
  <c r="H21" i="121"/>
  <c r="L20" i="121"/>
  <c r="J20" i="121"/>
  <c r="H20" i="121"/>
  <c r="L19" i="121"/>
  <c r="J19" i="121"/>
  <c r="H19" i="121"/>
  <c r="J38" i="114"/>
  <c r="H38" i="114"/>
  <c r="J37" i="114"/>
  <c r="H37" i="114"/>
  <c r="J36" i="114"/>
  <c r="H36" i="114"/>
  <c r="J35" i="114"/>
  <c r="H35" i="114"/>
  <c r="J34" i="114"/>
  <c r="H34" i="114"/>
  <c r="J33" i="114"/>
  <c r="H33" i="114"/>
  <c r="J32" i="114"/>
  <c r="H32" i="114"/>
  <c r="J31" i="114"/>
  <c r="H31" i="114"/>
  <c r="L26" i="114"/>
  <c r="J26" i="114"/>
  <c r="L25" i="114"/>
  <c r="J25" i="114"/>
  <c r="L24" i="114"/>
  <c r="J24" i="114"/>
  <c r="L23" i="114"/>
  <c r="J23" i="114"/>
  <c r="L22" i="114"/>
  <c r="J22" i="114"/>
  <c r="H22" i="114"/>
  <c r="L21" i="114"/>
  <c r="J21" i="114"/>
  <c r="H21" i="114"/>
  <c r="L20" i="114"/>
  <c r="J20" i="114"/>
  <c r="H20" i="114"/>
  <c r="L19" i="114"/>
  <c r="J19" i="114"/>
  <c r="H19" i="114"/>
  <c r="J38" i="120"/>
  <c r="H38" i="120"/>
  <c r="J37" i="120"/>
  <c r="H37" i="120"/>
  <c r="J36" i="120"/>
  <c r="H36" i="120"/>
  <c r="J35" i="120"/>
  <c r="H35" i="120"/>
  <c r="J34" i="120"/>
  <c r="H34" i="120"/>
  <c r="J33" i="120"/>
  <c r="H33" i="120"/>
  <c r="J32" i="120"/>
  <c r="H32" i="120"/>
  <c r="J31" i="120"/>
  <c r="H31" i="120"/>
  <c r="L26" i="120"/>
  <c r="J26" i="120"/>
  <c r="L25" i="120"/>
  <c r="J25" i="120"/>
  <c r="L24" i="120"/>
  <c r="J24" i="120"/>
  <c r="L23" i="120"/>
  <c r="J23" i="120"/>
  <c r="L22" i="120"/>
  <c r="J22" i="120"/>
  <c r="H22" i="120"/>
  <c r="L21" i="120"/>
  <c r="J21" i="120"/>
  <c r="H21" i="120"/>
  <c r="L20" i="120"/>
  <c r="J20" i="120"/>
  <c r="H20" i="120"/>
  <c r="L19" i="120"/>
  <c r="J19" i="120"/>
  <c r="H19" i="120"/>
  <c r="J38" i="113"/>
  <c r="H38" i="113"/>
  <c r="J37" i="113"/>
  <c r="H37" i="113"/>
  <c r="J36" i="113"/>
  <c r="H36" i="113"/>
  <c r="J35" i="113"/>
  <c r="H35" i="113"/>
  <c r="J34" i="113"/>
  <c r="H34" i="113"/>
  <c r="J33" i="113"/>
  <c r="H33" i="113"/>
  <c r="J32" i="113"/>
  <c r="H32" i="113"/>
  <c r="J31" i="113"/>
  <c r="H31" i="113"/>
  <c r="L26" i="113"/>
  <c r="J26" i="113"/>
  <c r="L25" i="113"/>
  <c r="J25" i="113"/>
  <c r="L24" i="113"/>
  <c r="J24" i="113"/>
  <c r="L23" i="113"/>
  <c r="J23" i="113"/>
  <c r="L22" i="113"/>
  <c r="J22" i="113"/>
  <c r="H22" i="113"/>
  <c r="L21" i="113"/>
  <c r="J21" i="113"/>
  <c r="H21" i="113"/>
  <c r="L20" i="113"/>
  <c r="J20" i="113"/>
  <c r="H20" i="113"/>
  <c r="L19" i="113"/>
  <c r="J19" i="113"/>
  <c r="H19" i="113"/>
  <c r="J38" i="119"/>
  <c r="H38" i="119"/>
  <c r="J37" i="119"/>
  <c r="H37" i="119"/>
  <c r="J36" i="119"/>
  <c r="H36" i="119"/>
  <c r="J35" i="119"/>
  <c r="H35" i="119"/>
  <c r="J34" i="119"/>
  <c r="H34" i="119"/>
  <c r="J33" i="119"/>
  <c r="H33" i="119"/>
  <c r="J32" i="119"/>
  <c r="H32" i="119"/>
  <c r="J31" i="119"/>
  <c r="H31" i="119"/>
  <c r="L26" i="119"/>
  <c r="J26" i="119"/>
  <c r="L25" i="119"/>
  <c r="J25" i="119"/>
  <c r="L24" i="119"/>
  <c r="J24" i="119"/>
  <c r="L23" i="119"/>
  <c r="J23" i="119"/>
  <c r="L22" i="119"/>
  <c r="J22" i="119"/>
  <c r="H22" i="119"/>
  <c r="L21" i="119"/>
  <c r="J21" i="119"/>
  <c r="H21" i="119"/>
  <c r="L20" i="119"/>
  <c r="J20" i="119"/>
  <c r="H20" i="119"/>
  <c r="L19" i="119"/>
  <c r="J19" i="119"/>
  <c r="H19" i="119"/>
  <c r="J38" i="112"/>
  <c r="H38" i="112"/>
  <c r="J37" i="112"/>
  <c r="H37" i="112"/>
  <c r="J36" i="112"/>
  <c r="H36" i="112"/>
  <c r="J35" i="112"/>
  <c r="H35" i="112"/>
  <c r="J34" i="112"/>
  <c r="H34" i="112"/>
  <c r="J33" i="112"/>
  <c r="H33" i="112"/>
  <c r="J32" i="112"/>
  <c r="H32" i="112"/>
  <c r="J31" i="112"/>
  <c r="H31" i="112"/>
  <c r="L26" i="112"/>
  <c r="J26" i="112"/>
  <c r="L25" i="112"/>
  <c r="J25" i="112"/>
  <c r="L24" i="112"/>
  <c r="J24" i="112"/>
  <c r="L23" i="112"/>
  <c r="J23" i="112"/>
  <c r="L22" i="112"/>
  <c r="J22" i="112"/>
  <c r="H22" i="112"/>
  <c r="L21" i="112"/>
  <c r="J21" i="112"/>
  <c r="H21" i="112"/>
  <c r="L20" i="112"/>
  <c r="J20" i="112"/>
  <c r="H20" i="112"/>
  <c r="L19" i="112"/>
  <c r="J19" i="112"/>
  <c r="H19" i="112"/>
  <c r="J38" i="118"/>
  <c r="H38" i="118"/>
  <c r="J37" i="118"/>
  <c r="H37" i="118"/>
  <c r="J36" i="118"/>
  <c r="H36" i="118"/>
  <c r="J35" i="118"/>
  <c r="H35" i="118"/>
  <c r="J34" i="118"/>
  <c r="H34" i="118"/>
  <c r="J33" i="118"/>
  <c r="H33" i="118"/>
  <c r="J32" i="118"/>
  <c r="H32" i="118"/>
  <c r="J31" i="118"/>
  <c r="H31" i="118"/>
  <c r="L26" i="118"/>
  <c r="J26" i="118"/>
  <c r="L25" i="118"/>
  <c r="J25" i="118"/>
  <c r="L24" i="118"/>
  <c r="J24" i="118"/>
  <c r="L23" i="118"/>
  <c r="J23" i="118"/>
  <c r="L22" i="118"/>
  <c r="J22" i="118"/>
  <c r="H22" i="118"/>
  <c r="L21" i="118"/>
  <c r="J21" i="118"/>
  <c r="H21" i="118"/>
  <c r="L20" i="118"/>
  <c r="J20" i="118"/>
  <c r="H20" i="118"/>
  <c r="L19" i="118"/>
  <c r="J19" i="118"/>
  <c r="H19" i="118"/>
  <c r="J38" i="111"/>
  <c r="J37" i="111"/>
  <c r="J36" i="111"/>
  <c r="J35" i="111"/>
  <c r="J34" i="111"/>
  <c r="J33" i="111"/>
  <c r="J32" i="111"/>
  <c r="J31" i="111"/>
  <c r="H38" i="111"/>
  <c r="H37" i="111"/>
  <c r="H36" i="111"/>
  <c r="H35" i="111"/>
  <c r="H34" i="111"/>
  <c r="H33" i="111"/>
  <c r="H32" i="111"/>
  <c r="H31" i="111"/>
  <c r="L26" i="111"/>
  <c r="L25" i="111"/>
  <c r="L24" i="111"/>
  <c r="L23" i="111"/>
  <c r="L22" i="111"/>
  <c r="L21" i="111"/>
  <c r="L20" i="111"/>
  <c r="L19" i="111"/>
  <c r="J26" i="111"/>
  <c r="J25" i="111"/>
  <c r="J24" i="111"/>
  <c r="J23" i="111"/>
  <c r="J22" i="111"/>
  <c r="J21" i="111"/>
  <c r="J20" i="111"/>
  <c r="J19" i="111"/>
  <c r="H22" i="111"/>
  <c r="H21" i="111"/>
  <c r="H20" i="111"/>
  <c r="H19" i="111"/>
  <c r="A14" i="46" l="1"/>
  <c r="A11" i="110"/>
  <c r="L56" i="109" l="1"/>
  <c r="M56" i="109"/>
  <c r="L57" i="109"/>
  <c r="M57" i="109"/>
  <c r="L59" i="109"/>
  <c r="M59" i="109"/>
  <c r="L60" i="109"/>
  <c r="M60" i="109"/>
  <c r="L61" i="109"/>
  <c r="M61" i="109"/>
  <c r="L62" i="109"/>
  <c r="M62" i="109"/>
  <c r="L63" i="109"/>
  <c r="M63" i="109"/>
  <c r="L64" i="109"/>
  <c r="M64" i="109"/>
  <c r="L65" i="109"/>
  <c r="M65" i="109"/>
  <c r="L66" i="109"/>
  <c r="M66" i="109"/>
  <c r="L67" i="109"/>
  <c r="M67" i="109"/>
  <c r="L68" i="109"/>
  <c r="M68" i="109"/>
  <c r="L69" i="109"/>
  <c r="M69" i="109"/>
  <c r="L70" i="109"/>
  <c r="M70" i="109"/>
  <c r="L71" i="109"/>
  <c r="M71" i="109"/>
  <c r="L72" i="109"/>
  <c r="M72" i="109"/>
  <c r="L73" i="109"/>
  <c r="M73" i="109"/>
  <c r="L74" i="109"/>
  <c r="M74" i="109"/>
  <c r="L75" i="109"/>
  <c r="M75" i="109"/>
  <c r="L76" i="109"/>
  <c r="M76" i="109"/>
  <c r="L77" i="109"/>
  <c r="M77" i="109"/>
  <c r="L78" i="109"/>
  <c r="M78" i="109"/>
  <c r="L79" i="109"/>
  <c r="M79" i="109"/>
  <c r="L56" i="108"/>
  <c r="M56" i="108"/>
  <c r="L57" i="108"/>
  <c r="M57" i="108"/>
  <c r="L58" i="108"/>
  <c r="M58" i="108"/>
  <c r="L59" i="108"/>
  <c r="M59" i="108"/>
  <c r="L60" i="108"/>
  <c r="M60" i="108"/>
  <c r="L61" i="108"/>
  <c r="M61" i="108"/>
  <c r="L62" i="108"/>
  <c r="M62" i="108"/>
  <c r="L63" i="108"/>
  <c r="M63" i="108"/>
  <c r="L64" i="108"/>
  <c r="M64" i="108"/>
  <c r="L65" i="108"/>
  <c r="M65" i="108"/>
  <c r="L66" i="108"/>
  <c r="M66" i="108"/>
  <c r="L67" i="108"/>
  <c r="M67" i="108"/>
  <c r="L68" i="108"/>
  <c r="M68" i="108"/>
  <c r="L69" i="108"/>
  <c r="M69" i="108"/>
  <c r="L70" i="108"/>
  <c r="M70" i="108"/>
  <c r="L71" i="108"/>
  <c r="M71" i="108"/>
  <c r="L72" i="108"/>
  <c r="M72" i="108"/>
  <c r="L73" i="108"/>
  <c r="M73" i="108"/>
  <c r="L74" i="108"/>
  <c r="M74" i="108"/>
  <c r="L75" i="108"/>
  <c r="M75" i="108"/>
  <c r="L76" i="108"/>
  <c r="M76" i="108"/>
  <c r="L77" i="108"/>
  <c r="M77" i="108"/>
  <c r="L78" i="108"/>
  <c r="M78" i="108"/>
  <c r="L79" i="108"/>
  <c r="M79" i="108"/>
  <c r="B31" i="32" l="1"/>
  <c r="B24" i="32"/>
  <c r="L13" i="33"/>
  <c r="H13" i="33"/>
  <c r="D13" i="33"/>
  <c r="K13" i="33"/>
  <c r="G13" i="33"/>
  <c r="C13" i="33"/>
  <c r="J13" i="33"/>
  <c r="F13" i="33"/>
  <c r="M13" i="33"/>
  <c r="I13" i="33"/>
  <c r="E13" i="33"/>
  <c r="M6" i="32"/>
  <c r="L6" i="32"/>
  <c r="H6" i="32"/>
  <c r="D6" i="32"/>
  <c r="K6" i="32"/>
  <c r="G6" i="32"/>
  <c r="C6" i="32"/>
  <c r="J6" i="32"/>
  <c r="F6" i="32"/>
  <c r="I6" i="32"/>
  <c r="E6" i="32"/>
  <c r="I31" i="32"/>
  <c r="L31" i="32"/>
  <c r="D31" i="32"/>
  <c r="G31" i="32"/>
  <c r="F31" i="32"/>
  <c r="F11" i="32"/>
  <c r="I11" i="32"/>
  <c r="E11" i="32"/>
  <c r="H11" i="32"/>
  <c r="G24" i="33"/>
  <c r="J24" i="33"/>
  <c r="M24" i="33"/>
  <c r="L24" i="33"/>
  <c r="D24" i="33"/>
  <c r="K8" i="33"/>
  <c r="C8" i="33"/>
  <c r="C7" i="33" s="1"/>
  <c r="F8" i="33"/>
  <c r="I8" i="33"/>
  <c r="L8" i="33"/>
  <c r="L7" i="33" s="1"/>
  <c r="H8" i="33"/>
  <c r="H7" i="33" s="1"/>
  <c r="K11" i="32"/>
  <c r="G11" i="32"/>
  <c r="C11" i="32"/>
  <c r="J19" i="33"/>
  <c r="F19" i="33"/>
  <c r="M19" i="33"/>
  <c r="I19" i="33"/>
  <c r="E19" i="33"/>
  <c r="L19" i="33"/>
  <c r="L18" i="33" s="1"/>
  <c r="H19" i="33"/>
  <c r="D19" i="33"/>
  <c r="K19" i="33"/>
  <c r="G19" i="33"/>
  <c r="C19" i="33"/>
  <c r="M31" i="32"/>
  <c r="E31" i="32"/>
  <c r="H31" i="32"/>
  <c r="K31" i="32"/>
  <c r="C31" i="32"/>
  <c r="J31" i="32"/>
  <c r="J11" i="32"/>
  <c r="M11" i="32"/>
  <c r="L11" i="32"/>
  <c r="D11" i="32"/>
  <c r="K24" i="33"/>
  <c r="C24" i="33"/>
  <c r="F24" i="33"/>
  <c r="I24" i="33"/>
  <c r="E24" i="33"/>
  <c r="H24" i="33"/>
  <c r="H18" i="33" s="1"/>
  <c r="G8" i="33"/>
  <c r="G7" i="33" s="1"/>
  <c r="J8" i="33"/>
  <c r="M8" i="33"/>
  <c r="E8" i="33"/>
  <c r="E7" i="33" s="1"/>
  <c r="D8" i="33"/>
  <c r="D7" i="33" s="1"/>
  <c r="M24" i="32"/>
  <c r="I24" i="32"/>
  <c r="E24" i="32"/>
  <c r="L24" i="32"/>
  <c r="H24" i="32"/>
  <c r="D24" i="32"/>
  <c r="K24" i="32"/>
  <c r="G24" i="32"/>
  <c r="C24" i="32"/>
  <c r="J24" i="32"/>
  <c r="F24" i="32"/>
  <c r="J7" i="33" l="1"/>
  <c r="D18" i="33"/>
  <c r="C18" i="33"/>
  <c r="C6" i="33" s="1"/>
  <c r="K18" i="33"/>
  <c r="I7" i="33"/>
  <c r="M7" i="33"/>
  <c r="K7" i="33"/>
  <c r="F7" i="33"/>
  <c r="H23" i="32"/>
  <c r="H30" i="32"/>
  <c r="E30" i="32"/>
  <c r="E18" i="33"/>
  <c r="E6" i="33" s="1"/>
  <c r="E23" i="32"/>
  <c r="D6" i="33"/>
  <c r="F18" i="33"/>
  <c r="K30" i="32"/>
  <c r="I18" i="33"/>
  <c r="G18" i="33"/>
  <c r="G6" i="33" s="1"/>
  <c r="K5" i="32"/>
  <c r="K23" i="32"/>
  <c r="J18" i="33"/>
  <c r="M18" i="33"/>
  <c r="E10" i="32"/>
  <c r="E5" i="32"/>
  <c r="H5" i="32"/>
  <c r="K10" i="32"/>
  <c r="H10" i="32"/>
  <c r="H6" i="33"/>
  <c r="L6" i="33"/>
  <c r="I6" i="33" l="1"/>
  <c r="J6" i="33"/>
  <c r="M6" i="33"/>
  <c r="F6" i="33"/>
  <c r="K6" i="33"/>
  <c r="B11" i="32"/>
  <c r="B6" i="32"/>
  <c r="B24" i="33"/>
  <c r="B19" i="33"/>
  <c r="B13" i="33"/>
  <c r="B8" i="33"/>
  <c r="K6" i="22" l="1"/>
  <c r="G6" i="22"/>
  <c r="J6" i="22"/>
  <c r="F6" i="22"/>
  <c r="C6" i="22"/>
  <c r="M6" i="22"/>
  <c r="E6" i="22"/>
  <c r="L6" i="22"/>
  <c r="H6" i="22"/>
  <c r="I6" i="22"/>
  <c r="N24" i="22"/>
  <c r="J16" i="22"/>
  <c r="F16" i="22"/>
  <c r="M16" i="22"/>
  <c r="I16" i="22"/>
  <c r="E16" i="22"/>
  <c r="L16" i="22"/>
  <c r="H16" i="22"/>
  <c r="D16" i="22"/>
  <c r="K16" i="22"/>
  <c r="G16" i="22"/>
  <c r="C16" i="22"/>
  <c r="B7" i="33"/>
  <c r="N10" i="22"/>
  <c r="I11" i="22"/>
  <c r="L11" i="22"/>
  <c r="D11" i="22"/>
  <c r="G11" i="22"/>
  <c r="F11" i="22"/>
  <c r="N30" i="22"/>
  <c r="K21" i="22"/>
  <c r="G21" i="22"/>
  <c r="C21" i="22"/>
  <c r="J21" i="22"/>
  <c r="F21" i="22"/>
  <c r="M21" i="22"/>
  <c r="I21" i="22"/>
  <c r="E21" i="22"/>
  <c r="L21" i="22"/>
  <c r="H21" i="22"/>
  <c r="D21" i="22"/>
  <c r="M11" i="22"/>
  <c r="E11" i="22"/>
  <c r="H11" i="22"/>
  <c r="K11" i="22"/>
  <c r="C11" i="22"/>
  <c r="J11" i="22"/>
  <c r="N9" i="22"/>
  <c r="N8" i="22"/>
  <c r="L26" i="22"/>
  <c r="H26" i="22"/>
  <c r="D26" i="22"/>
  <c r="K26" i="22"/>
  <c r="G26" i="22"/>
  <c r="C26" i="22"/>
  <c r="J26" i="22"/>
  <c r="F26" i="22"/>
  <c r="M26" i="22"/>
  <c r="I26" i="22"/>
  <c r="E26" i="22"/>
  <c r="B18" i="33"/>
  <c r="N28" i="22"/>
  <c r="N14" i="22"/>
  <c r="N19" i="22"/>
  <c r="N23" i="22"/>
  <c r="N22" i="22"/>
  <c r="N27" i="22"/>
  <c r="N13" i="22"/>
  <c r="N15" i="22"/>
  <c r="N20" i="22"/>
  <c r="N25" i="22"/>
  <c r="N29" i="22"/>
  <c r="N18" i="22"/>
  <c r="N17" i="22"/>
  <c r="B26" i="22"/>
  <c r="B21" i="22"/>
  <c r="B16" i="22"/>
  <c r="B11" i="22"/>
  <c r="N12" i="22"/>
  <c r="D6" i="22"/>
  <c r="N7" i="22"/>
  <c r="B6" i="22"/>
  <c r="K5" i="33"/>
  <c r="H5" i="33"/>
  <c r="E5" i="33"/>
  <c r="K5" i="22" l="1"/>
  <c r="E5" i="22"/>
  <c r="H5" i="22"/>
  <c r="N21" i="22"/>
  <c r="N16" i="22"/>
  <c r="B6" i="33"/>
  <c r="N26" i="22"/>
  <c r="N11" i="22"/>
  <c r="N5" i="22"/>
  <c r="N39" i="53" l="1"/>
  <c r="M39" i="53"/>
  <c r="L39" i="53"/>
  <c r="K39" i="53"/>
  <c r="J39" i="53"/>
  <c r="I39" i="53"/>
  <c r="H39" i="53"/>
  <c r="G39" i="53"/>
  <c r="F39" i="53"/>
  <c r="E39" i="53"/>
  <c r="D39" i="53"/>
  <c r="C39" i="53"/>
  <c r="B39" i="53"/>
  <c r="D12" i="53" l="1"/>
  <c r="E12" i="53"/>
  <c r="F12" i="53"/>
  <c r="G12" i="53"/>
  <c r="H12" i="53"/>
  <c r="I12" i="53"/>
  <c r="K12" i="53"/>
  <c r="L12" i="53"/>
  <c r="M12" i="53"/>
  <c r="B12" i="53"/>
  <c r="J12" i="53" l="1"/>
  <c r="C12" i="53"/>
  <c r="M53" i="109" l="1"/>
  <c r="L53" i="109"/>
  <c r="M27" i="109"/>
  <c r="L27" i="109"/>
  <c r="M52" i="109"/>
  <c r="L52" i="109"/>
  <c r="M26" i="109"/>
  <c r="L26" i="109"/>
  <c r="M51" i="109"/>
  <c r="L51" i="109"/>
  <c r="M25" i="109"/>
  <c r="L25" i="109"/>
  <c r="M50" i="109"/>
  <c r="L50" i="109"/>
  <c r="M24" i="109"/>
  <c r="L24" i="109"/>
  <c r="M49" i="109"/>
  <c r="L49" i="109"/>
  <c r="M23" i="109"/>
  <c r="L23" i="109"/>
  <c r="M48" i="109"/>
  <c r="L48" i="109"/>
  <c r="M22" i="109"/>
  <c r="L22" i="109"/>
  <c r="M47" i="109"/>
  <c r="L47" i="109"/>
  <c r="M21" i="109"/>
  <c r="L21" i="109"/>
  <c r="M46" i="109"/>
  <c r="L46" i="109"/>
  <c r="M20" i="109"/>
  <c r="L20" i="109"/>
  <c r="M45" i="109"/>
  <c r="L45" i="109"/>
  <c r="M19" i="109"/>
  <c r="L19" i="109"/>
  <c r="M44" i="109"/>
  <c r="L44" i="109"/>
  <c r="M18" i="109"/>
  <c r="L18" i="109"/>
  <c r="M43" i="109"/>
  <c r="L43" i="109"/>
  <c r="M17" i="109"/>
  <c r="L17" i="109"/>
  <c r="M42" i="109"/>
  <c r="L42" i="109"/>
  <c r="M16" i="109"/>
  <c r="L16" i="109"/>
  <c r="M41" i="109"/>
  <c r="L41" i="109"/>
  <c r="M15" i="109"/>
  <c r="L15" i="109"/>
  <c r="M40" i="109"/>
  <c r="L40" i="109"/>
  <c r="M14" i="109"/>
  <c r="L14" i="109"/>
  <c r="M39" i="109"/>
  <c r="L39" i="109"/>
  <c r="M13" i="109"/>
  <c r="L13" i="109"/>
  <c r="M38" i="109"/>
  <c r="L38" i="109"/>
  <c r="M12" i="109"/>
  <c r="L12" i="109"/>
  <c r="M37" i="109"/>
  <c r="L37" i="109"/>
  <c r="M11" i="109"/>
  <c r="L11" i="109"/>
  <c r="M36" i="109"/>
  <c r="L36" i="109"/>
  <c r="M10" i="109"/>
  <c r="L10" i="109"/>
  <c r="M35" i="109"/>
  <c r="L35" i="109"/>
  <c r="M9" i="109"/>
  <c r="L9" i="109"/>
  <c r="M34" i="109"/>
  <c r="L34" i="109"/>
  <c r="M8" i="109"/>
  <c r="L8" i="109"/>
  <c r="M33" i="109"/>
  <c r="L33" i="109"/>
  <c r="M7" i="109"/>
  <c r="L7" i="109"/>
  <c r="M32" i="109"/>
  <c r="L32" i="109"/>
  <c r="M6" i="109"/>
  <c r="L6" i="109"/>
  <c r="M31" i="109"/>
  <c r="L31" i="109"/>
  <c r="M5" i="109"/>
  <c r="L5" i="109"/>
  <c r="M30" i="109"/>
  <c r="L30" i="109"/>
  <c r="M4" i="109"/>
  <c r="L4" i="109"/>
  <c r="M53" i="108"/>
  <c r="L53" i="108"/>
  <c r="M27" i="108"/>
  <c r="M52" i="108"/>
  <c r="L52" i="108"/>
  <c r="M26" i="108"/>
  <c r="M51" i="108"/>
  <c r="L51" i="108"/>
  <c r="M25" i="108"/>
  <c r="M50" i="108"/>
  <c r="L50" i="108"/>
  <c r="M24" i="108"/>
  <c r="M49" i="108"/>
  <c r="L49" i="108"/>
  <c r="M23" i="108"/>
  <c r="M48" i="108"/>
  <c r="L48" i="108"/>
  <c r="M22" i="108"/>
  <c r="M47" i="108"/>
  <c r="L47" i="108"/>
  <c r="M21" i="108"/>
  <c r="M46" i="108"/>
  <c r="L46" i="108"/>
  <c r="M20" i="108"/>
  <c r="M45" i="108"/>
  <c r="L45" i="108"/>
  <c r="M19" i="108"/>
  <c r="M44" i="108"/>
  <c r="L44" i="108"/>
  <c r="M18" i="108"/>
  <c r="M43" i="108"/>
  <c r="L43" i="108"/>
  <c r="M17" i="108"/>
  <c r="M42" i="108"/>
  <c r="L42" i="108"/>
  <c r="M16" i="108"/>
  <c r="M41" i="108"/>
  <c r="L41" i="108"/>
  <c r="M15" i="108"/>
  <c r="M40" i="108"/>
  <c r="L40" i="108"/>
  <c r="M14" i="108"/>
  <c r="M39" i="108"/>
  <c r="L39" i="108"/>
  <c r="M13" i="108"/>
  <c r="M38" i="108"/>
  <c r="L38" i="108"/>
  <c r="M12" i="108"/>
  <c r="M37" i="108"/>
  <c r="L37" i="108"/>
  <c r="M11" i="108"/>
  <c r="M36" i="108"/>
  <c r="L36" i="108"/>
  <c r="M10" i="108"/>
  <c r="M35" i="108"/>
  <c r="L35" i="108"/>
  <c r="M9" i="108"/>
  <c r="M34" i="108"/>
  <c r="L34" i="108"/>
  <c r="M8" i="108"/>
  <c r="M33" i="108"/>
  <c r="L33" i="108"/>
  <c r="M7" i="108"/>
  <c r="M32" i="108"/>
  <c r="L32" i="108"/>
  <c r="M6" i="108"/>
  <c r="M31" i="108"/>
  <c r="L31" i="108"/>
  <c r="M5" i="108"/>
  <c r="M30" i="108"/>
  <c r="L30" i="108"/>
  <c r="M4" i="108"/>
  <c r="B5" i="33" l="1"/>
  <c r="B30" i="32"/>
  <c r="B23" i="32"/>
  <c r="B10" i="32"/>
  <c r="B5" i="32"/>
  <c r="B5" i="22"/>
  <c r="K11" i="53" l="1"/>
  <c r="H11" i="53"/>
  <c r="E11" i="53"/>
  <c r="B11" i="53"/>
  <c r="M6" i="53"/>
  <c r="L6" i="53"/>
  <c r="K6" i="53"/>
  <c r="J6" i="53"/>
  <c r="I6" i="53"/>
  <c r="H6" i="53"/>
  <c r="G6" i="53"/>
  <c r="F6" i="53"/>
  <c r="E6" i="53"/>
  <c r="D6" i="53"/>
  <c r="C6" i="53"/>
  <c r="B6" i="53"/>
  <c r="K5" i="53" l="1"/>
  <c r="H5" i="53"/>
  <c r="E5" i="53"/>
  <c r="B5" i="53" l="1"/>
  <c r="M40" i="7" l="1"/>
  <c r="L40" i="7"/>
  <c r="K40" i="7"/>
  <c r="J40" i="7"/>
  <c r="I40" i="7"/>
  <c r="H40" i="7"/>
  <c r="G40" i="7"/>
  <c r="F40" i="7"/>
  <c r="E40" i="7"/>
  <c r="D40" i="7"/>
  <c r="C40" i="7"/>
  <c r="B40" i="7"/>
  <c r="M39" i="7"/>
  <c r="L39" i="7"/>
  <c r="K39" i="7"/>
  <c r="J39" i="7"/>
  <c r="I39" i="7"/>
  <c r="H39" i="7"/>
  <c r="G39" i="7"/>
  <c r="F39" i="7"/>
  <c r="E39" i="7"/>
  <c r="D39" i="7"/>
  <c r="C39" i="7"/>
  <c r="B39" i="7"/>
  <c r="N24" i="7"/>
  <c r="N23" i="7"/>
  <c r="N39" i="7" l="1"/>
  <c r="N40" i="7"/>
  <c r="K33" i="53" l="1"/>
  <c r="G33" i="53"/>
  <c r="D33" i="53"/>
  <c r="C33" i="53"/>
  <c r="L32" i="53"/>
  <c r="I32" i="53"/>
  <c r="E32" i="53"/>
  <c r="M32" i="53"/>
  <c r="K35" i="53"/>
  <c r="J35" i="53"/>
  <c r="F35" i="53"/>
  <c r="C35" i="53"/>
  <c r="B35" i="53"/>
  <c r="L34" i="53"/>
  <c r="G34" i="53"/>
  <c r="C34" i="53"/>
  <c r="M38" i="53"/>
  <c r="L38" i="53"/>
  <c r="I38" i="53"/>
  <c r="L37" i="53"/>
  <c r="K37" i="53"/>
  <c r="J37" i="53"/>
  <c r="I37" i="53"/>
  <c r="H37" i="53"/>
  <c r="G37" i="53"/>
  <c r="F37" i="53"/>
  <c r="E37" i="53"/>
  <c r="D37" i="53"/>
  <c r="C37" i="53"/>
  <c r="B37" i="53"/>
  <c r="L47" i="53"/>
  <c r="I47" i="53"/>
  <c r="G47" i="53"/>
  <c r="E47" i="53"/>
  <c r="D47" i="53"/>
  <c r="C47" i="53"/>
  <c r="M41" i="53"/>
  <c r="L41" i="53"/>
  <c r="K41" i="53"/>
  <c r="J41" i="53"/>
  <c r="I41" i="53"/>
  <c r="H41" i="53"/>
  <c r="G41" i="53"/>
  <c r="F41" i="53"/>
  <c r="D41" i="53"/>
  <c r="C41" i="53"/>
  <c r="B41" i="53"/>
  <c r="M45" i="53"/>
  <c r="L45" i="53"/>
  <c r="K45" i="53"/>
  <c r="J45" i="53"/>
  <c r="I45" i="53"/>
  <c r="H45" i="53"/>
  <c r="G45" i="53"/>
  <c r="F45" i="53"/>
  <c r="E45" i="53"/>
  <c r="D45" i="53"/>
  <c r="C45" i="53"/>
  <c r="M44" i="53"/>
  <c r="L44" i="53"/>
  <c r="K44" i="53"/>
  <c r="J44" i="53"/>
  <c r="I44" i="53"/>
  <c r="H44" i="53"/>
  <c r="G44" i="53"/>
  <c r="F44" i="53"/>
  <c r="E44" i="53"/>
  <c r="D44" i="53"/>
  <c r="C44" i="53"/>
  <c r="B44" i="53"/>
  <c r="M43" i="53"/>
  <c r="L43" i="53"/>
  <c r="K43" i="53"/>
  <c r="J43" i="53"/>
  <c r="I43" i="53"/>
  <c r="H43" i="53"/>
  <c r="G43" i="53"/>
  <c r="F43" i="53"/>
  <c r="E43" i="53"/>
  <c r="D43" i="53"/>
  <c r="C43" i="53"/>
  <c r="B43" i="53"/>
  <c r="M42" i="53"/>
  <c r="L42" i="53"/>
  <c r="K42" i="53"/>
  <c r="J42" i="53"/>
  <c r="I42" i="53"/>
  <c r="H42" i="53"/>
  <c r="G42" i="53"/>
  <c r="F42" i="53"/>
  <c r="E42" i="53"/>
  <c r="D42" i="53"/>
  <c r="C42" i="53"/>
  <c r="B42" i="53"/>
  <c r="A1" i="27"/>
  <c r="M1" i="123" l="1"/>
  <c r="M1" i="122"/>
  <c r="M1" i="119"/>
  <c r="M1" i="121"/>
  <c r="M1" i="118"/>
  <c r="M1" i="124"/>
  <c r="M1" i="120"/>
  <c r="M1" i="117"/>
  <c r="M1" i="116"/>
  <c r="M1" i="115"/>
  <c r="M1" i="114"/>
  <c r="M1" i="113"/>
  <c r="M1" i="112"/>
  <c r="M1" i="111"/>
  <c r="AF1" i="55"/>
  <c r="N1" i="94"/>
  <c r="N1" i="22"/>
  <c r="M1" i="77"/>
  <c r="P1" i="10"/>
  <c r="S1" i="97"/>
  <c r="N1" i="32"/>
  <c r="N1" i="7"/>
  <c r="Q1" i="107"/>
  <c r="J1" i="47"/>
  <c r="P1" i="110"/>
  <c r="Y1" i="109"/>
  <c r="N1" i="33"/>
  <c r="M1" i="59"/>
  <c r="N1" i="53"/>
  <c r="Y1" i="108"/>
  <c r="P1" i="46"/>
  <c r="J1" i="57"/>
  <c r="I1" i="105"/>
  <c r="AG1" i="55"/>
  <c r="AJ1" i="55"/>
  <c r="AC1" i="55"/>
  <c r="K47" i="53"/>
  <c r="D32" i="53"/>
  <c r="F47" i="53"/>
  <c r="J47" i="53"/>
  <c r="N11" i="33"/>
  <c r="H47" i="53"/>
  <c r="M37" i="53"/>
  <c r="M36" i="53"/>
  <c r="H38" i="53"/>
  <c r="H36" i="53"/>
  <c r="B34" i="53"/>
  <c r="M47" i="53"/>
  <c r="L36" i="53"/>
  <c r="E36" i="53"/>
  <c r="D36" i="53"/>
  <c r="N8" i="32"/>
  <c r="E34" i="53"/>
  <c r="I34" i="53"/>
  <c r="M34" i="53"/>
  <c r="N13" i="32"/>
  <c r="N16" i="32"/>
  <c r="F32" i="53"/>
  <c r="J32" i="53"/>
  <c r="N23" i="33"/>
  <c r="N34" i="32"/>
  <c r="N35" i="32"/>
  <c r="N36" i="32"/>
  <c r="N37" i="32"/>
  <c r="N41" i="32"/>
  <c r="N42" i="32"/>
  <c r="D34" i="53"/>
  <c r="H34" i="53"/>
  <c r="G35" i="53"/>
  <c r="B38" i="53"/>
  <c r="B36" i="53"/>
  <c r="F38" i="53"/>
  <c r="F36" i="53"/>
  <c r="J38" i="53"/>
  <c r="J36" i="53"/>
  <c r="E38" i="53"/>
  <c r="D38" i="53"/>
  <c r="N26" i="32"/>
  <c r="N28" i="32"/>
  <c r="N29" i="32"/>
  <c r="D35" i="53"/>
  <c r="H35" i="53"/>
  <c r="L35" i="53"/>
  <c r="H33" i="53"/>
  <c r="L33" i="53"/>
  <c r="E33" i="53"/>
  <c r="M33" i="53"/>
  <c r="I36" i="53"/>
  <c r="N18" i="53"/>
  <c r="N41" i="53" s="1"/>
  <c r="N22" i="53"/>
  <c r="N45" i="53" s="1"/>
  <c r="B47" i="53"/>
  <c r="N15" i="33"/>
  <c r="N17" i="33"/>
  <c r="N25" i="33"/>
  <c r="N28" i="33"/>
  <c r="N13" i="7"/>
  <c r="K38" i="53"/>
  <c r="K36" i="53"/>
  <c r="N21" i="53"/>
  <c r="N44" i="53" s="1"/>
  <c r="E41" i="53"/>
  <c r="G38" i="53"/>
  <c r="G36" i="53"/>
  <c r="N14" i="7"/>
  <c r="N13" i="53"/>
  <c r="N14" i="53"/>
  <c r="N38" i="53" s="1"/>
  <c r="N19" i="53"/>
  <c r="N42" i="53" s="1"/>
  <c r="N20" i="53"/>
  <c r="N43" i="53" s="1"/>
  <c r="B45" i="53"/>
  <c r="C38" i="53"/>
  <c r="C36" i="53"/>
  <c r="H32" i="53"/>
  <c r="N26" i="33"/>
  <c r="N7" i="32"/>
  <c r="N9" i="32"/>
  <c r="N12" i="32"/>
  <c r="N14" i="32"/>
  <c r="N43" i="32"/>
  <c r="N12" i="33"/>
  <c r="N16" i="33"/>
  <c r="N15" i="32"/>
  <c r="N17" i="32"/>
  <c r="N25" i="32"/>
  <c r="N27" i="32"/>
  <c r="N32" i="32"/>
  <c r="N33" i="32"/>
  <c r="N38" i="32"/>
  <c r="N39" i="32"/>
  <c r="N40" i="32"/>
  <c r="N9" i="33"/>
  <c r="N10" i="33"/>
  <c r="N14" i="33"/>
  <c r="N20" i="33"/>
  <c r="N21" i="33"/>
  <c r="N22" i="33"/>
  <c r="N27" i="33"/>
  <c r="N23" i="32" l="1"/>
  <c r="N19" i="33"/>
  <c r="N5" i="32"/>
  <c r="J34" i="53"/>
  <c r="N8" i="33"/>
  <c r="F34" i="53"/>
  <c r="K32" i="53"/>
  <c r="B32" i="53"/>
  <c r="N24" i="32"/>
  <c r="N24" i="33"/>
  <c r="N26" i="53"/>
  <c r="N47" i="53" s="1"/>
  <c r="I33" i="53"/>
  <c r="I35" i="53"/>
  <c r="B33" i="53"/>
  <c r="N13" i="33"/>
  <c r="N30" i="32"/>
  <c r="N10" i="32"/>
  <c r="N37" i="53"/>
  <c r="N11" i="53"/>
  <c r="N36" i="53" s="1"/>
  <c r="N8" i="53" l="1"/>
  <c r="N33" i="53" s="1"/>
  <c r="G32" i="53"/>
  <c r="N7" i="53"/>
  <c r="N32" i="53" s="1"/>
  <c r="C32" i="53"/>
  <c r="J33" i="53"/>
  <c r="E35" i="53"/>
  <c r="N10" i="53"/>
  <c r="N35" i="53" s="1"/>
  <c r="F33" i="53"/>
  <c r="N7" i="33"/>
  <c r="M35" i="53"/>
  <c r="N18" i="33"/>
  <c r="K34" i="53"/>
  <c r="N9" i="53"/>
  <c r="N34" i="53" s="1"/>
  <c r="N5" i="33" l="1"/>
  <c r="N5" i="53"/>
  <c r="N31" i="53" l="1"/>
  <c r="N31" i="10" l="1"/>
  <c r="H31" i="10"/>
  <c r="B31" i="10"/>
  <c r="E31" i="10"/>
  <c r="E9" i="97"/>
  <c r="N7" i="10"/>
  <c r="E7" i="10"/>
  <c r="E6" i="59"/>
  <c r="B23" i="97"/>
  <c r="B9" i="97"/>
  <c r="B36" i="97"/>
  <c r="H36" i="97"/>
  <c r="H23" i="97"/>
  <c r="H7" i="10"/>
  <c r="B7" i="10"/>
  <c r="B6" i="59"/>
  <c r="H6" i="59"/>
  <c r="H9" i="97"/>
  <c r="E23" i="97"/>
  <c r="E36" i="97"/>
  <c r="Q8" i="97"/>
  <c r="Q35" i="97"/>
  <c r="N35" i="97"/>
  <c r="Q6" i="97"/>
  <c r="N6" i="97"/>
  <c r="K27" i="59"/>
  <c r="K35" i="59"/>
  <c r="K37" i="59"/>
  <c r="J27" i="59"/>
  <c r="J29" i="59"/>
  <c r="I27" i="59"/>
  <c r="I33" i="59"/>
  <c r="K28" i="59"/>
  <c r="K30" i="59"/>
  <c r="K32" i="59"/>
  <c r="I34" i="59"/>
  <c r="B16" i="110"/>
  <c r="I31" i="59" l="1"/>
  <c r="C19" i="55"/>
  <c r="E6" i="97"/>
  <c r="J32" i="59"/>
  <c r="K31" i="10"/>
  <c r="J28" i="59"/>
  <c r="J37" i="59"/>
  <c r="K33" i="59"/>
  <c r="J30" i="59"/>
  <c r="I35" i="59"/>
  <c r="J31" i="59"/>
  <c r="J34" i="59"/>
  <c r="E16" i="110"/>
  <c r="C11" i="55"/>
  <c r="C18" i="55"/>
  <c r="D16" i="55"/>
  <c r="D10" i="55"/>
  <c r="D18" i="55"/>
  <c r="C16" i="55"/>
  <c r="D13" i="55"/>
  <c r="J35" i="59"/>
  <c r="K31" i="59"/>
  <c r="I32" i="59"/>
  <c r="C10" i="55"/>
  <c r="I30" i="59"/>
  <c r="I36" i="59"/>
  <c r="D36" i="97"/>
  <c r="E18" i="55"/>
  <c r="D15" i="55"/>
  <c r="E12" i="55"/>
  <c r="E15" i="55"/>
  <c r="G9" i="97"/>
  <c r="C17" i="55"/>
  <c r="E13" i="55"/>
  <c r="K36" i="59"/>
  <c r="D7" i="10"/>
  <c r="J7" i="10"/>
  <c r="P31" i="10"/>
  <c r="D17" i="55"/>
  <c r="C14" i="55"/>
  <c r="C15" i="55"/>
  <c r="E10" i="55"/>
  <c r="E14" i="55"/>
  <c r="C13" i="55"/>
  <c r="D9" i="55"/>
  <c r="D12" i="55"/>
  <c r="E9" i="55"/>
  <c r="E17" i="55"/>
  <c r="D14" i="55"/>
  <c r="F36" i="97"/>
  <c r="F7" i="10"/>
  <c r="C31" i="10"/>
  <c r="C6" i="59"/>
  <c r="I6" i="59"/>
  <c r="H16" i="110"/>
  <c r="J36" i="59"/>
  <c r="I37" i="59"/>
  <c r="I29" i="59"/>
  <c r="J33" i="59"/>
  <c r="K29" i="59"/>
  <c r="I28" i="59"/>
  <c r="K34" i="59"/>
  <c r="H6" i="97"/>
  <c r="B6" i="97"/>
  <c r="C12" i="55"/>
  <c r="D11" i="55"/>
  <c r="D19" i="55"/>
  <c r="E16" i="55"/>
  <c r="E11" i="55"/>
  <c r="E19" i="55"/>
  <c r="K9" i="97"/>
  <c r="G31" i="10"/>
  <c r="C4" i="47"/>
  <c r="C9" i="97"/>
  <c r="F23" i="97"/>
  <c r="K36" i="119"/>
  <c r="K32" i="117"/>
  <c r="K31" i="112"/>
  <c r="K33" i="115"/>
  <c r="K34" i="118"/>
  <c r="K34" i="120"/>
  <c r="K36" i="111"/>
  <c r="K31" i="116"/>
  <c r="K31" i="119"/>
  <c r="K33" i="113"/>
  <c r="K31" i="121"/>
  <c r="K34" i="122"/>
  <c r="K34" i="113"/>
  <c r="K36" i="120"/>
  <c r="K32" i="121"/>
  <c r="K34" i="124"/>
  <c r="K34" i="115"/>
  <c r="K33" i="123"/>
  <c r="K32" i="116"/>
  <c r="K33" i="117"/>
  <c r="K34" i="117"/>
  <c r="K26" i="59"/>
  <c r="K36" i="97"/>
  <c r="K7" i="10"/>
  <c r="C7" i="10"/>
  <c r="I7" i="10"/>
  <c r="O31" i="10"/>
  <c r="P7" i="10"/>
  <c r="J6" i="59"/>
  <c r="G6" i="59"/>
  <c r="G4" i="47"/>
  <c r="D4" i="47"/>
  <c r="J36" i="97"/>
  <c r="D23" i="97"/>
  <c r="F9" i="97"/>
  <c r="G23" i="97"/>
  <c r="G36" i="97"/>
  <c r="K32" i="114"/>
  <c r="K32" i="111"/>
  <c r="K34" i="121"/>
  <c r="K32" i="118"/>
  <c r="K33" i="111"/>
  <c r="K32" i="119"/>
  <c r="K36" i="114"/>
  <c r="K31" i="118"/>
  <c r="K33" i="121"/>
  <c r="K33" i="124"/>
  <c r="K36" i="118"/>
  <c r="K34" i="116"/>
  <c r="K31" i="122"/>
  <c r="K33" i="116"/>
  <c r="K31" i="124"/>
  <c r="K32" i="124"/>
  <c r="B8" i="55"/>
  <c r="F6" i="59"/>
  <c r="B4" i="47"/>
  <c r="J9" i="97"/>
  <c r="C23" i="97"/>
  <c r="B22" i="97" s="1"/>
  <c r="I23" i="97"/>
  <c r="C36" i="97"/>
  <c r="I36" i="97"/>
  <c r="H35" i="97" s="1"/>
  <c r="K34" i="112"/>
  <c r="K31" i="111"/>
  <c r="K33" i="119"/>
  <c r="K32" i="112"/>
  <c r="K32" i="113"/>
  <c r="K33" i="120"/>
  <c r="K36" i="122"/>
  <c r="K31" i="120"/>
  <c r="K33" i="114"/>
  <c r="K31" i="117"/>
  <c r="K32" i="120"/>
  <c r="K34" i="114"/>
  <c r="K36" i="121"/>
  <c r="K33" i="122"/>
  <c r="K32" i="122"/>
  <c r="K32" i="123"/>
  <c r="K31" i="123"/>
  <c r="K36" i="124"/>
  <c r="I26" i="59"/>
  <c r="C9" i="55"/>
  <c r="J26" i="59"/>
  <c r="K23" i="97"/>
  <c r="O7" i="10"/>
  <c r="I31" i="10"/>
  <c r="G7" i="10"/>
  <c r="K6" i="59"/>
  <c r="F31" i="10"/>
  <c r="D31" i="10"/>
  <c r="J31" i="10"/>
  <c r="D6" i="59"/>
  <c r="E4" i="47"/>
  <c r="D9" i="97"/>
  <c r="J23" i="97"/>
  <c r="I9" i="97"/>
  <c r="K33" i="118"/>
  <c r="K36" i="113"/>
  <c r="K33" i="112"/>
  <c r="K31" i="113"/>
  <c r="K31" i="115"/>
  <c r="K36" i="112"/>
  <c r="K34" i="119"/>
  <c r="K31" i="114"/>
  <c r="K34" i="111"/>
  <c r="K36" i="115"/>
  <c r="K32" i="115"/>
  <c r="K34" i="123"/>
  <c r="K36" i="116"/>
  <c r="K36" i="117"/>
  <c r="K36" i="123"/>
  <c r="N8" i="97"/>
  <c r="N22" i="97"/>
  <c r="Q22" i="97"/>
  <c r="K24" i="115"/>
  <c r="E8" i="97" l="1"/>
  <c r="B5" i="59"/>
  <c r="M24" i="115"/>
  <c r="H22" i="97"/>
  <c r="B6" i="10"/>
  <c r="B21" i="10" s="1"/>
  <c r="B30" i="10"/>
  <c r="B37" i="10" s="1"/>
  <c r="E5" i="59"/>
  <c r="E6" i="10"/>
  <c r="E30" i="10"/>
  <c r="N6" i="10"/>
  <c r="L31" i="10"/>
  <c r="B8" i="97"/>
  <c r="H6" i="10"/>
  <c r="N30" i="10"/>
  <c r="H8" i="97"/>
  <c r="K22" i="111"/>
  <c r="M22" i="111" s="1"/>
  <c r="E35" i="97"/>
  <c r="H5" i="59"/>
  <c r="B35" i="97"/>
  <c r="K6" i="97"/>
  <c r="K24" i="123"/>
  <c r="M24" i="123" s="1"/>
  <c r="N16" i="110"/>
  <c r="K16" i="110"/>
  <c r="M31" i="10"/>
  <c r="L7" i="10"/>
  <c r="L32" i="112"/>
  <c r="K20" i="112"/>
  <c r="M20" i="112" s="1"/>
  <c r="L34" i="119"/>
  <c r="L31" i="119"/>
  <c r="K19" i="119"/>
  <c r="M19" i="119" s="1"/>
  <c r="L34" i="112"/>
  <c r="K22" i="112"/>
  <c r="M22" i="112" s="1"/>
  <c r="L36" i="111"/>
  <c r="K24" i="111"/>
  <c r="M24" i="111" s="1"/>
  <c r="L31" i="113"/>
  <c r="K19" i="113"/>
  <c r="M19" i="113" s="1"/>
  <c r="L33" i="120"/>
  <c r="K21" i="120"/>
  <c r="M21" i="120" s="1"/>
  <c r="L31" i="115"/>
  <c r="L32" i="113"/>
  <c r="K20" i="113"/>
  <c r="M20" i="113" s="1"/>
  <c r="L34" i="120"/>
  <c r="K22" i="120"/>
  <c r="M22" i="120" s="1"/>
  <c r="L36" i="114"/>
  <c r="K24" i="114"/>
  <c r="M24" i="114" s="1"/>
  <c r="L32" i="118"/>
  <c r="K20" i="118"/>
  <c r="M20" i="118" s="1"/>
  <c r="L34" i="122"/>
  <c r="K22" i="122"/>
  <c r="M22" i="122" s="1"/>
  <c r="L32" i="116"/>
  <c r="K20" i="116"/>
  <c r="M20" i="116" s="1"/>
  <c r="L36" i="116"/>
  <c r="L34" i="123"/>
  <c r="L32" i="117"/>
  <c r="K20" i="117"/>
  <c r="M20" i="117" s="1"/>
  <c r="L36" i="117"/>
  <c r="L34" i="124"/>
  <c r="K22" i="124"/>
  <c r="M22" i="124" s="1"/>
  <c r="M31" i="119"/>
  <c r="M36" i="118"/>
  <c r="M36" i="113"/>
  <c r="M32" i="111"/>
  <c r="M33" i="114"/>
  <c r="M32" i="118"/>
  <c r="M34" i="120"/>
  <c r="M31" i="111"/>
  <c r="M32" i="116"/>
  <c r="M32" i="119"/>
  <c r="M34" i="113"/>
  <c r="M36" i="120"/>
  <c r="M32" i="121"/>
  <c r="M33" i="115"/>
  <c r="M31" i="115"/>
  <c r="M31" i="116"/>
  <c r="M36" i="115"/>
  <c r="M33" i="117"/>
  <c r="M34" i="116"/>
  <c r="M32" i="124"/>
  <c r="M33" i="124"/>
  <c r="L23" i="97"/>
  <c r="L9" i="97"/>
  <c r="K24" i="116"/>
  <c r="M24" i="116" s="1"/>
  <c r="K22" i="123"/>
  <c r="M22" i="123" s="1"/>
  <c r="L31" i="118"/>
  <c r="K19" i="118"/>
  <c r="M19" i="118" s="1"/>
  <c r="L36" i="120"/>
  <c r="K24" i="120"/>
  <c r="M24" i="120" s="1"/>
  <c r="M9" i="97"/>
  <c r="M7" i="10"/>
  <c r="L6" i="59"/>
  <c r="M36" i="97"/>
  <c r="L33" i="118"/>
  <c r="K21" i="118"/>
  <c r="M21" i="118" s="1"/>
  <c r="L31" i="111"/>
  <c r="K19" i="111"/>
  <c r="M19" i="111" s="1"/>
  <c r="L32" i="120"/>
  <c r="K20" i="120"/>
  <c r="M20" i="120" s="1"/>
  <c r="L33" i="113"/>
  <c r="K21" i="113"/>
  <c r="M21" i="113" s="1"/>
  <c r="L31" i="121"/>
  <c r="K19" i="121"/>
  <c r="M19" i="121" s="1"/>
  <c r="L31" i="120"/>
  <c r="K19" i="120"/>
  <c r="M19" i="120" s="1"/>
  <c r="L31" i="112"/>
  <c r="K19" i="112"/>
  <c r="M19" i="112" s="1"/>
  <c r="L34" i="115"/>
  <c r="K22" i="115"/>
  <c r="M22" i="115" s="1"/>
  <c r="L32" i="115"/>
  <c r="L33" i="115"/>
  <c r="K21" i="115"/>
  <c r="M21" i="115" s="1"/>
  <c r="L33" i="116"/>
  <c r="K21" i="116"/>
  <c r="M21" i="116" s="1"/>
  <c r="L31" i="123"/>
  <c r="K19" i="123"/>
  <c r="M19" i="123" s="1"/>
  <c r="L33" i="117"/>
  <c r="K21" i="117"/>
  <c r="M21" i="117" s="1"/>
  <c r="L31" i="124"/>
  <c r="K19" i="124"/>
  <c r="M19" i="124" s="1"/>
  <c r="M33" i="113"/>
  <c r="M36" i="111"/>
  <c r="M34" i="118"/>
  <c r="M31" i="112"/>
  <c r="M34" i="112"/>
  <c r="M33" i="116"/>
  <c r="M31" i="124"/>
  <c r="M31" i="113"/>
  <c r="M33" i="120"/>
  <c r="M34" i="115"/>
  <c r="M32" i="117"/>
  <c r="M33" i="122"/>
  <c r="M32" i="123"/>
  <c r="M36" i="124"/>
  <c r="B39" i="10"/>
  <c r="M6" i="59"/>
  <c r="L34" i="113"/>
  <c r="K22" i="113"/>
  <c r="M22" i="113" s="1"/>
  <c r="L32" i="121"/>
  <c r="K20" i="121"/>
  <c r="M20" i="121" s="1"/>
  <c r="L33" i="114"/>
  <c r="K21" i="114"/>
  <c r="M21" i="114" s="1"/>
  <c r="L33" i="111"/>
  <c r="K21" i="111"/>
  <c r="M21" i="111" s="1"/>
  <c r="L36" i="112"/>
  <c r="L32" i="119"/>
  <c r="K20" i="119"/>
  <c r="M20" i="119" s="1"/>
  <c r="L32" i="111"/>
  <c r="K20" i="111"/>
  <c r="M20" i="111" s="1"/>
  <c r="L33" i="112"/>
  <c r="L33" i="119"/>
  <c r="K21" i="119"/>
  <c r="M21" i="119" s="1"/>
  <c r="L31" i="114"/>
  <c r="L33" i="121"/>
  <c r="K21" i="121"/>
  <c r="M21" i="121" s="1"/>
  <c r="L36" i="113"/>
  <c r="K24" i="113"/>
  <c r="M24" i="113" s="1"/>
  <c r="L32" i="114"/>
  <c r="K20" i="114"/>
  <c r="M20" i="114" s="1"/>
  <c r="L34" i="121"/>
  <c r="K22" i="121"/>
  <c r="M22" i="121" s="1"/>
  <c r="L32" i="122"/>
  <c r="K20" i="122"/>
  <c r="M20" i="122" s="1"/>
  <c r="L36" i="122"/>
  <c r="K24" i="122"/>
  <c r="M24" i="122" s="1"/>
  <c r="L34" i="116"/>
  <c r="K22" i="116"/>
  <c r="M22" i="116" s="1"/>
  <c r="L32" i="123"/>
  <c r="K20" i="123"/>
  <c r="M20" i="123" s="1"/>
  <c r="L36" i="123"/>
  <c r="L34" i="117"/>
  <c r="K22" i="117"/>
  <c r="M22" i="117" s="1"/>
  <c r="L32" i="124"/>
  <c r="K20" i="124"/>
  <c r="M20" i="124" s="1"/>
  <c r="L36" i="124"/>
  <c r="K24" i="124"/>
  <c r="M24" i="124" s="1"/>
  <c r="M31" i="122"/>
  <c r="M32" i="112"/>
  <c r="M33" i="111"/>
  <c r="M32" i="113"/>
  <c r="M36" i="114"/>
  <c r="M32" i="114"/>
  <c r="M33" i="119"/>
  <c r="M32" i="115"/>
  <c r="M36" i="119"/>
  <c r="M32" i="120"/>
  <c r="M34" i="114"/>
  <c r="M36" i="121"/>
  <c r="M36" i="116"/>
  <c r="M34" i="124"/>
  <c r="M31" i="123"/>
  <c r="M32" i="122"/>
  <c r="M36" i="123"/>
  <c r="M31" i="117"/>
  <c r="K24" i="117"/>
  <c r="M24" i="117" s="1"/>
  <c r="K22" i="119"/>
  <c r="M22" i="119" s="1"/>
  <c r="K21" i="112"/>
  <c r="M21" i="112" s="1"/>
  <c r="L36" i="118"/>
  <c r="K24" i="118"/>
  <c r="M24" i="118" s="1"/>
  <c r="L36" i="119"/>
  <c r="K24" i="119"/>
  <c r="M24" i="119" s="1"/>
  <c r="L34" i="114"/>
  <c r="K22" i="114"/>
  <c r="M22" i="114" s="1"/>
  <c r="L36" i="121"/>
  <c r="K24" i="121"/>
  <c r="M24" i="121" s="1"/>
  <c r="L34" i="111"/>
  <c r="L34" i="118"/>
  <c r="K22" i="118"/>
  <c r="M22" i="118" s="1"/>
  <c r="L36" i="115"/>
  <c r="L31" i="122"/>
  <c r="K19" i="122"/>
  <c r="M19" i="122" s="1"/>
  <c r="L33" i="122"/>
  <c r="K21" i="122"/>
  <c r="M21" i="122" s="1"/>
  <c r="L31" i="116"/>
  <c r="K19" i="116"/>
  <c r="M19" i="116" s="1"/>
  <c r="L33" i="123"/>
  <c r="K21" i="123"/>
  <c r="M21" i="123" s="1"/>
  <c r="L31" i="117"/>
  <c r="K19" i="117"/>
  <c r="M19" i="117" s="1"/>
  <c r="L33" i="124"/>
  <c r="K21" i="124"/>
  <c r="M21" i="124" s="1"/>
  <c r="M31" i="118"/>
  <c r="M36" i="112"/>
  <c r="M31" i="121"/>
  <c r="M34" i="119"/>
  <c r="M33" i="123"/>
  <c r="M33" i="112"/>
  <c r="M34" i="111"/>
  <c r="M33" i="118"/>
  <c r="M34" i="121"/>
  <c r="M31" i="120"/>
  <c r="M36" i="117"/>
  <c r="M31" i="114"/>
  <c r="M33" i="121"/>
  <c r="M34" i="122"/>
  <c r="M34" i="123"/>
  <c r="M36" i="122"/>
  <c r="M34" i="117"/>
  <c r="M23" i="97"/>
  <c r="L36" i="97"/>
  <c r="K20" i="115"/>
  <c r="M20" i="115" s="1"/>
  <c r="K19" i="114"/>
  <c r="M19" i="114" s="1"/>
  <c r="K24" i="112"/>
  <c r="M24" i="112" s="1"/>
  <c r="K19" i="115"/>
  <c r="M19" i="115" s="1"/>
  <c r="H30" i="10"/>
  <c r="E22" i="97"/>
  <c r="B19" i="10" l="1"/>
  <c r="K30" i="10"/>
  <c r="B38" i="10"/>
  <c r="B22" i="10"/>
  <c r="B20" i="10"/>
  <c r="B18" i="10"/>
  <c r="B16" i="10"/>
  <c r="B17" i="10"/>
  <c r="K8" i="97"/>
  <c r="K6" i="10"/>
  <c r="K22" i="97"/>
  <c r="K35" i="97"/>
  <c r="K5" i="59"/>
  <c r="D46" i="53" l="1"/>
  <c r="C35" i="7"/>
  <c r="G46" i="53"/>
  <c r="H46" i="53"/>
  <c r="L46" i="53"/>
  <c r="H35" i="7"/>
  <c r="I46" i="53"/>
  <c r="K46" i="53"/>
  <c r="E46" i="53"/>
  <c r="M46" i="53"/>
  <c r="C46" i="53"/>
  <c r="J46" i="53"/>
  <c r="D34" i="7"/>
  <c r="F46" i="53"/>
  <c r="L38" i="7" l="1"/>
  <c r="I36" i="7"/>
  <c r="C34" i="7"/>
  <c r="M35" i="7"/>
  <c r="D26" i="7"/>
  <c r="D25" i="53" s="1"/>
  <c r="D28" i="53" s="1"/>
  <c r="D17" i="53" s="1"/>
  <c r="D40" i="53" s="1"/>
  <c r="G34" i="7"/>
  <c r="J35" i="7"/>
  <c r="F38" i="7"/>
  <c r="K35" i="7"/>
  <c r="K36" i="7"/>
  <c r="E26" i="7"/>
  <c r="E25" i="53" s="1"/>
  <c r="E28" i="53" s="1"/>
  <c r="L34" i="7"/>
  <c r="I34" i="7"/>
  <c r="G36" i="7"/>
  <c r="E36" i="7"/>
  <c r="K16" i="7"/>
  <c r="K24" i="53" s="1"/>
  <c r="K31" i="53" s="1"/>
  <c r="D35" i="7"/>
  <c r="K34" i="7"/>
  <c r="M6" i="7"/>
  <c r="M33" i="7"/>
  <c r="D33" i="7"/>
  <c r="D6" i="7"/>
  <c r="H26" i="7"/>
  <c r="F33" i="7"/>
  <c r="F6" i="7"/>
  <c r="F16" i="7"/>
  <c r="F24" i="53" s="1"/>
  <c r="F31" i="53" s="1"/>
  <c r="C6" i="77"/>
  <c r="D16" i="7"/>
  <c r="D24" i="53" s="1"/>
  <c r="D31" i="53" s="1"/>
  <c r="N21" i="7"/>
  <c r="F34" i="7"/>
  <c r="G16" i="7"/>
  <c r="G24" i="53" s="1"/>
  <c r="G31" i="53" s="1"/>
  <c r="G33" i="7"/>
  <c r="H6" i="77"/>
  <c r="C38" i="7"/>
  <c r="E35" i="7"/>
  <c r="E16" i="7"/>
  <c r="D38" i="7"/>
  <c r="J34" i="7"/>
  <c r="E34" i="7"/>
  <c r="E37" i="7"/>
  <c r="F37" i="7"/>
  <c r="D37" i="7"/>
  <c r="H16" i="7"/>
  <c r="D18" i="77"/>
  <c r="I33" i="7"/>
  <c r="I6" i="7"/>
  <c r="B6" i="7"/>
  <c r="N7" i="7"/>
  <c r="B33" i="7"/>
  <c r="C26" i="7"/>
  <c r="C25" i="53" s="1"/>
  <c r="C28" i="53" s="1"/>
  <c r="B34" i="7"/>
  <c r="N8" i="7"/>
  <c r="L26" i="7"/>
  <c r="L25" i="53" s="1"/>
  <c r="L28" i="53" s="1"/>
  <c r="N22" i="7"/>
  <c r="F36" i="7"/>
  <c r="I35" i="7"/>
  <c r="L6" i="7"/>
  <c r="L33" i="7"/>
  <c r="M16" i="7"/>
  <c r="M24" i="53" s="1"/>
  <c r="M31" i="53" s="1"/>
  <c r="N19" i="7"/>
  <c r="N28" i="7"/>
  <c r="I26" i="7"/>
  <c r="I25" i="53" s="1"/>
  <c r="I28" i="53" s="1"/>
  <c r="G37" i="7"/>
  <c r="I37" i="7"/>
  <c r="E18" i="77"/>
  <c r="M34" i="7"/>
  <c r="C37" i="7"/>
  <c r="H33" i="7"/>
  <c r="B38" i="7"/>
  <c r="F26" i="7"/>
  <c r="F25" i="53" s="1"/>
  <c r="F28" i="53" s="1"/>
  <c r="G18" i="77"/>
  <c r="J37" i="7"/>
  <c r="M26" i="7"/>
  <c r="M25" i="53" s="1"/>
  <c r="M28" i="53" s="1"/>
  <c r="L35" i="7"/>
  <c r="I38" i="7"/>
  <c r="N29" i="7"/>
  <c r="C16" i="7"/>
  <c r="C24" i="53" s="1"/>
  <c r="C31" i="53" s="1"/>
  <c r="N27" i="7"/>
  <c r="B26" i="7"/>
  <c r="N30" i="7"/>
  <c r="B18" i="77"/>
  <c r="H37" i="7"/>
  <c r="K26" i="7"/>
  <c r="N9" i="7"/>
  <c r="B35" i="7"/>
  <c r="M37" i="7"/>
  <c r="E38" i="7"/>
  <c r="C36" i="7"/>
  <c r="L37" i="7"/>
  <c r="G35" i="7"/>
  <c r="M38" i="7"/>
  <c r="L16" i="7"/>
  <c r="L24" i="53" s="1"/>
  <c r="L31" i="53" s="1"/>
  <c r="B37" i="7"/>
  <c r="N11" i="7"/>
  <c r="J16" i="7"/>
  <c r="J24" i="53" s="1"/>
  <c r="J31" i="53" s="1"/>
  <c r="H36" i="7"/>
  <c r="C33" i="7"/>
  <c r="C6" i="7"/>
  <c r="I16" i="7"/>
  <c r="I24" i="53" s="1"/>
  <c r="I31" i="53" s="1"/>
  <c r="J38" i="7"/>
  <c r="B16" i="7"/>
  <c r="N17" i="7"/>
  <c r="G26" i="7"/>
  <c r="G25" i="53" s="1"/>
  <c r="G28" i="53" s="1"/>
  <c r="B36" i="7"/>
  <c r="N10" i="7"/>
  <c r="M36" i="7"/>
  <c r="J6" i="7"/>
  <c r="J33" i="7"/>
  <c r="F35" i="7"/>
  <c r="L36" i="7"/>
  <c r="K33" i="7"/>
  <c r="K6" i="7"/>
  <c r="N20" i="7"/>
  <c r="J26" i="7"/>
  <c r="J25" i="53" s="1"/>
  <c r="J28" i="53" s="1"/>
  <c r="E6" i="7"/>
  <c r="E33" i="7"/>
  <c r="B46" i="53"/>
  <c r="N23" i="53"/>
  <c r="N46" i="53" s="1"/>
  <c r="D36" i="7"/>
  <c r="H34" i="7"/>
  <c r="J36" i="7"/>
  <c r="K38" i="7"/>
  <c r="N18" i="7"/>
  <c r="K37" i="7"/>
  <c r="I31" i="111"/>
  <c r="I33" i="111"/>
  <c r="I36" i="111"/>
  <c r="I33" i="118"/>
  <c r="I36" i="118"/>
  <c r="I31" i="118"/>
  <c r="H38" i="7"/>
  <c r="G38" i="7"/>
  <c r="G6" i="77"/>
  <c r="E5" i="77" s="1"/>
  <c r="I6" i="77"/>
  <c r="E6" i="77"/>
  <c r="M6" i="77"/>
  <c r="K5" i="77" s="1"/>
  <c r="D6" i="77"/>
  <c r="B5" i="77" s="1"/>
  <c r="F6" i="77"/>
  <c r="J6" i="77"/>
  <c r="H5" i="77" s="1"/>
  <c r="C18" i="77"/>
  <c r="K6" i="77"/>
  <c r="B6" i="77"/>
  <c r="L6" i="77"/>
  <c r="D49" i="53" l="1"/>
  <c r="H6" i="7"/>
  <c r="N36" i="7"/>
  <c r="N34" i="7"/>
  <c r="K5" i="7"/>
  <c r="I32" i="7"/>
  <c r="L32" i="7"/>
  <c r="D27" i="53"/>
  <c r="D48" i="53" s="1"/>
  <c r="M32" i="7"/>
  <c r="H5" i="7"/>
  <c r="I32" i="118"/>
  <c r="I32" i="111"/>
  <c r="K32" i="7"/>
  <c r="N15" i="7"/>
  <c r="K25" i="7"/>
  <c r="K25" i="53"/>
  <c r="K28" i="53" s="1"/>
  <c r="N12" i="7"/>
  <c r="N5" i="7" s="1"/>
  <c r="B5" i="7"/>
  <c r="F32" i="7"/>
  <c r="E25" i="7"/>
  <c r="J17" i="53"/>
  <c r="J40" i="53" s="1"/>
  <c r="J27" i="53"/>
  <c r="J48" i="53" s="1"/>
  <c r="J49" i="53"/>
  <c r="B24" i="53"/>
  <c r="B15" i="7"/>
  <c r="C32" i="7"/>
  <c r="M49" i="53"/>
  <c r="M27" i="53"/>
  <c r="M48" i="53" s="1"/>
  <c r="M17" i="53"/>
  <c r="M40" i="53" s="1"/>
  <c r="F17" i="53"/>
  <c r="F40" i="53" s="1"/>
  <c r="F49" i="53"/>
  <c r="F27" i="53"/>
  <c r="F48" i="53" s="1"/>
  <c r="N38" i="7"/>
  <c r="L17" i="53"/>
  <c r="L40" i="53" s="1"/>
  <c r="L27" i="53"/>
  <c r="L48" i="53" s="1"/>
  <c r="L49" i="53"/>
  <c r="G6" i="7"/>
  <c r="E5" i="7" s="1"/>
  <c r="K15" i="7"/>
  <c r="H25" i="53"/>
  <c r="H28" i="53" s="1"/>
  <c r="H25" i="7"/>
  <c r="E49" i="53"/>
  <c r="E17" i="53"/>
  <c r="N35" i="7"/>
  <c r="B25" i="53"/>
  <c r="B25" i="7"/>
  <c r="I49" i="53"/>
  <c r="I17" i="53"/>
  <c r="I40" i="53" s="1"/>
  <c r="I27" i="53"/>
  <c r="I48" i="53" s="1"/>
  <c r="N33" i="7"/>
  <c r="B32" i="7"/>
  <c r="G32" i="7"/>
  <c r="E32" i="7"/>
  <c r="J32" i="7"/>
  <c r="G17" i="53"/>
  <c r="G40" i="53" s="1"/>
  <c r="G49" i="53"/>
  <c r="G27" i="53"/>
  <c r="G48" i="53" s="1"/>
  <c r="N37" i="7"/>
  <c r="N25" i="7"/>
  <c r="H32" i="7"/>
  <c r="C17" i="53"/>
  <c r="C40" i="53" s="1"/>
  <c r="C27" i="53"/>
  <c r="C48" i="53" s="1"/>
  <c r="C49" i="53"/>
  <c r="H24" i="53"/>
  <c r="H31" i="53" s="1"/>
  <c r="H15" i="7"/>
  <c r="E15" i="7"/>
  <c r="E24" i="53"/>
  <c r="E31" i="53" s="1"/>
  <c r="D32" i="7"/>
  <c r="I33" i="112"/>
  <c r="I32" i="112"/>
  <c r="I31" i="112"/>
  <c r="I36" i="112"/>
  <c r="K31" i="7" l="1"/>
  <c r="H31" i="7"/>
  <c r="I34" i="118"/>
  <c r="I34" i="111"/>
  <c r="E16" i="53"/>
  <c r="E40" i="53"/>
  <c r="N25" i="53"/>
  <c r="B28" i="53"/>
  <c r="N31" i="7"/>
  <c r="K49" i="53"/>
  <c r="K27" i="53"/>
  <c r="K48" i="53" s="1"/>
  <c r="K17" i="53"/>
  <c r="E31" i="7"/>
  <c r="B31" i="53"/>
  <c r="N24" i="53"/>
  <c r="B31" i="7"/>
  <c r="E27" i="53"/>
  <c r="E48" i="53" s="1"/>
  <c r="H17" i="53"/>
  <c r="H27" i="53"/>
  <c r="H48" i="53" s="1"/>
  <c r="H49" i="53"/>
  <c r="I31" i="119"/>
  <c r="I36" i="119"/>
  <c r="I32" i="119"/>
  <c r="I33" i="119"/>
  <c r="I31" i="113"/>
  <c r="I34" i="112" l="1"/>
  <c r="H16" i="53"/>
  <c r="H40" i="53"/>
  <c r="K16" i="53"/>
  <c r="K40" i="53"/>
  <c r="N28" i="53"/>
  <c r="N49" i="53" s="1"/>
  <c r="B17" i="53"/>
  <c r="B49" i="53"/>
  <c r="B27" i="53"/>
  <c r="I36" i="113"/>
  <c r="I32" i="113"/>
  <c r="I33" i="113"/>
  <c r="I34" i="119"/>
  <c r="I31" i="120"/>
  <c r="B16" i="53" l="1"/>
  <c r="B40" i="53"/>
  <c r="N16" i="53"/>
  <c r="N40" i="53" s="1"/>
  <c r="B48" i="53"/>
  <c r="N27" i="53"/>
  <c r="N48" i="53" s="1"/>
  <c r="I32" i="120"/>
  <c r="I34" i="113"/>
  <c r="I33" i="120"/>
  <c r="I36" i="120"/>
  <c r="I31" i="114"/>
  <c r="I36" i="114" l="1"/>
  <c r="I34" i="120"/>
  <c r="I33" i="114"/>
  <c r="I32" i="114"/>
  <c r="I31" i="121"/>
  <c r="I34" i="114" l="1"/>
  <c r="I33" i="121"/>
  <c r="I36" i="121"/>
  <c r="I32" i="121"/>
  <c r="I31" i="115"/>
  <c r="I32" i="115" l="1"/>
  <c r="I36" i="115"/>
  <c r="I33" i="115"/>
  <c r="I34" i="121"/>
  <c r="I31" i="122"/>
  <c r="I32" i="122" l="1"/>
  <c r="I33" i="122"/>
  <c r="I34" i="115"/>
  <c r="I36" i="122"/>
  <c r="I31" i="116"/>
  <c r="I32" i="116" l="1"/>
  <c r="I36" i="116"/>
  <c r="I33" i="116"/>
  <c r="I31" i="123"/>
  <c r="I34" i="122" l="1"/>
  <c r="I33" i="123"/>
  <c r="I32" i="123"/>
  <c r="I36" i="123"/>
  <c r="I34" i="116"/>
  <c r="I31" i="117"/>
  <c r="I36" i="117" l="1"/>
  <c r="I34" i="123"/>
  <c r="I32" i="117"/>
  <c r="I33" i="117"/>
  <c r="I31" i="124"/>
  <c r="I33" i="124" l="1"/>
  <c r="I34" i="117"/>
  <c r="I32" i="124"/>
  <c r="I36" i="124"/>
  <c r="I34" i="124" l="1"/>
  <c r="F23" i="117" l="1"/>
  <c r="D23" i="116"/>
  <c r="B23" i="115"/>
  <c r="B23" i="124"/>
  <c r="F23" i="123"/>
  <c r="D23" i="122"/>
  <c r="D23" i="112"/>
  <c r="D23" i="119"/>
  <c r="F23" i="121"/>
  <c r="D23" i="121"/>
  <c r="D23" i="118"/>
  <c r="B23" i="117"/>
  <c r="D23" i="111"/>
  <c r="D23" i="124"/>
  <c r="F23" i="113"/>
  <c r="F23" i="120" l="1"/>
  <c r="D23" i="114"/>
  <c r="F23" i="115"/>
  <c r="F23" i="114"/>
  <c r="J16" i="57"/>
  <c r="J11" i="57"/>
  <c r="B4" i="57"/>
  <c r="B23" i="114"/>
  <c r="G4" i="57"/>
  <c r="J10" i="57"/>
  <c r="F38" i="47"/>
  <c r="J17" i="57"/>
  <c r="J15" i="57"/>
  <c r="D23" i="123"/>
  <c r="F23" i="116"/>
  <c r="B23" i="116"/>
  <c r="F23" i="111"/>
  <c r="F23" i="124"/>
  <c r="J12" i="57"/>
  <c r="F35" i="47"/>
  <c r="J14" i="57"/>
  <c r="F4" i="57"/>
  <c r="J18" i="57"/>
  <c r="B23" i="119"/>
  <c r="J7" i="57"/>
  <c r="B22" i="124"/>
  <c r="B23" i="111"/>
  <c r="I4" i="57"/>
  <c r="J8" i="57"/>
  <c r="D23" i="120"/>
  <c r="D23" i="117"/>
  <c r="B22" i="117" s="1"/>
  <c r="B23" i="123"/>
  <c r="F23" i="122"/>
  <c r="B23" i="120"/>
  <c r="C4" i="57"/>
  <c r="F34" i="47"/>
  <c r="F37" i="47"/>
  <c r="F26" i="47"/>
  <c r="F33" i="47"/>
  <c r="F29" i="47"/>
  <c r="B22" i="114" l="1"/>
  <c r="F30" i="47"/>
  <c r="F28" i="47"/>
  <c r="D24" i="47"/>
  <c r="I21" i="115" s="1"/>
  <c r="B22" i="120"/>
  <c r="F23" i="119"/>
  <c r="B22" i="119" s="1"/>
  <c r="F31" i="47"/>
  <c r="F25" i="47"/>
  <c r="F23" i="112"/>
  <c r="C24" i="47"/>
  <c r="I20" i="111" s="1"/>
  <c r="B23" i="122"/>
  <c r="B22" i="122" s="1"/>
  <c r="B23" i="113"/>
  <c r="B23" i="118"/>
  <c r="F23" i="118"/>
  <c r="F36" i="47"/>
  <c r="J9" i="57"/>
  <c r="B23" i="112"/>
  <c r="D23" i="113"/>
  <c r="F27" i="47"/>
  <c r="B23" i="121"/>
  <c r="B22" i="121" s="1"/>
  <c r="B22" i="116"/>
  <c r="B22" i="123"/>
  <c r="D23" i="115"/>
  <c r="B22" i="115" s="1"/>
  <c r="I21" i="112" l="1"/>
  <c r="I21" i="124"/>
  <c r="B22" i="112"/>
  <c r="I21" i="122"/>
  <c r="E24" i="47"/>
  <c r="I22" i="111" s="1"/>
  <c r="I20" i="118"/>
  <c r="I21" i="118"/>
  <c r="I21" i="113"/>
  <c r="I21" i="114"/>
  <c r="I21" i="123"/>
  <c r="I21" i="111"/>
  <c r="I21" i="117"/>
  <c r="I21" i="116"/>
  <c r="I21" i="121"/>
  <c r="B22" i="113"/>
  <c r="I21" i="119"/>
  <c r="I21" i="120"/>
  <c r="F32" i="47"/>
  <c r="B24" i="47"/>
  <c r="D4" i="57"/>
  <c r="J5" i="57"/>
  <c r="I20" i="121"/>
  <c r="I20" i="123"/>
  <c r="I20" i="124"/>
  <c r="I20" i="122"/>
  <c r="I20" i="117"/>
  <c r="I20" i="120"/>
  <c r="I20" i="119"/>
  <c r="I20" i="112"/>
  <c r="I20" i="114"/>
  <c r="I20" i="115"/>
  <c r="I20" i="116"/>
  <c r="I20" i="113"/>
  <c r="E4" i="57"/>
  <c r="J13" i="57"/>
  <c r="J6" i="57"/>
  <c r="H4" i="57"/>
  <c r="B22" i="118"/>
  <c r="I22" i="120" l="1"/>
  <c r="I22" i="112"/>
  <c r="I22" i="122"/>
  <c r="I22" i="121"/>
  <c r="I22" i="123"/>
  <c r="I22" i="116"/>
  <c r="I22" i="119"/>
  <c r="I22" i="114"/>
  <c r="I22" i="118"/>
  <c r="I22" i="115"/>
  <c r="I22" i="124"/>
  <c r="I22" i="113"/>
  <c r="I22" i="117"/>
  <c r="J4" i="57"/>
  <c r="I19" i="123"/>
  <c r="I19" i="117"/>
  <c r="I19" i="111"/>
  <c r="I19" i="124"/>
  <c r="I19" i="113"/>
  <c r="I19" i="120"/>
  <c r="I19" i="118"/>
  <c r="I19" i="116"/>
  <c r="I19" i="121"/>
  <c r="I19" i="114"/>
  <c r="I19" i="115"/>
  <c r="I19" i="112"/>
  <c r="I19" i="122"/>
  <c r="I19" i="119"/>
  <c r="F24" i="47"/>
  <c r="B22" i="111" s="1"/>
  <c r="D31" i="46" l="1"/>
  <c r="B30" i="46" s="1"/>
  <c r="M30" i="123" l="1"/>
  <c r="M30" i="111"/>
  <c r="M30" i="118"/>
  <c r="M30" i="119"/>
  <c r="M30" i="121"/>
  <c r="M30" i="115"/>
  <c r="M30" i="116"/>
  <c r="M30" i="122"/>
  <c r="M30" i="112"/>
  <c r="M30" i="113"/>
  <c r="M30" i="124"/>
  <c r="M30" i="120"/>
  <c r="M30" i="114"/>
  <c r="M30" i="117"/>
  <c r="B31" i="46"/>
  <c r="C31" i="46"/>
  <c r="L30" i="124" l="1"/>
  <c r="L30" i="116"/>
  <c r="L30" i="122"/>
  <c r="L30" i="111"/>
  <c r="L30" i="114"/>
  <c r="L30" i="119"/>
  <c r="L30" i="123"/>
  <c r="L30" i="113"/>
  <c r="L30" i="120"/>
  <c r="L30" i="112"/>
  <c r="L30" i="115"/>
  <c r="L30" i="121"/>
  <c r="L30" i="117"/>
  <c r="L30" i="118"/>
  <c r="K30" i="113"/>
  <c r="K30" i="117"/>
  <c r="K30" i="120"/>
  <c r="K30" i="121"/>
  <c r="K30" i="112"/>
  <c r="K30" i="114"/>
  <c r="K30" i="118"/>
  <c r="K30" i="116"/>
  <c r="K30" i="124"/>
  <c r="K30" i="115"/>
  <c r="K30" i="123"/>
  <c r="K30" i="119"/>
  <c r="K30" i="122"/>
  <c r="K30" i="111"/>
  <c r="M37" i="122" l="1"/>
  <c r="L37" i="117"/>
  <c r="K37" i="122"/>
  <c r="K25" i="122"/>
  <c r="K37" i="124"/>
  <c r="K25" i="124"/>
  <c r="M37" i="124"/>
  <c r="K25" i="118"/>
  <c r="K37" i="118"/>
  <c r="M37" i="112"/>
  <c r="M37" i="114"/>
  <c r="M37" i="116"/>
  <c r="L37" i="118"/>
  <c r="L37" i="114"/>
  <c r="L37" i="113"/>
  <c r="L37" i="124"/>
  <c r="K37" i="112"/>
  <c r="K25" i="112"/>
  <c r="K25" i="114"/>
  <c r="K37" i="114"/>
  <c r="K25" i="116"/>
  <c r="K37" i="116"/>
  <c r="M37" i="118"/>
  <c r="L37" i="112"/>
  <c r="M37" i="119"/>
  <c r="M37" i="121"/>
  <c r="M37" i="123"/>
  <c r="L37" i="120"/>
  <c r="L37" i="116"/>
  <c r="L37" i="115"/>
  <c r="L37" i="111"/>
  <c r="K37" i="119"/>
  <c r="K25" i="119"/>
  <c r="K25" i="121"/>
  <c r="K37" i="121"/>
  <c r="K25" i="123"/>
  <c r="K37" i="123"/>
  <c r="M37" i="120"/>
  <c r="L37" i="121"/>
  <c r="K37" i="120"/>
  <c r="K25" i="120"/>
  <c r="H4" i="47"/>
  <c r="M37" i="111"/>
  <c r="M37" i="113"/>
  <c r="M37" i="115"/>
  <c r="M37" i="117"/>
  <c r="L37" i="122"/>
  <c r="L37" i="119"/>
  <c r="L37" i="123"/>
  <c r="K25" i="111"/>
  <c r="M25" i="111" s="1"/>
  <c r="K37" i="111"/>
  <c r="K37" i="113"/>
  <c r="K25" i="113"/>
  <c r="K37" i="115"/>
  <c r="K25" i="115"/>
  <c r="K25" i="117"/>
  <c r="K37" i="117"/>
  <c r="M25" i="117" l="1"/>
  <c r="M25" i="115"/>
  <c r="H31" i="46"/>
  <c r="G31" i="46"/>
  <c r="M25" i="113"/>
  <c r="M25" i="119"/>
  <c r="M25" i="116"/>
  <c r="M25" i="118"/>
  <c r="M25" i="122"/>
  <c r="M25" i="121"/>
  <c r="O31" i="46"/>
  <c r="M25" i="112"/>
  <c r="E31" i="46"/>
  <c r="I31" i="46"/>
  <c r="F31" i="46"/>
  <c r="P31" i="46"/>
  <c r="M25" i="120"/>
  <c r="M25" i="123"/>
  <c r="M25" i="114"/>
  <c r="M25" i="124"/>
  <c r="N31" i="46"/>
  <c r="N30" i="46" s="1"/>
  <c r="J31" i="46"/>
  <c r="L31" i="46"/>
  <c r="M31" i="46"/>
  <c r="H30" i="46" l="1"/>
  <c r="K31" i="46"/>
  <c r="K30" i="46" s="1"/>
  <c r="I37" i="114"/>
  <c r="E30" i="46"/>
  <c r="I37" i="116"/>
  <c r="I37" i="123"/>
  <c r="I37" i="115"/>
  <c r="I37" i="118"/>
  <c r="I37" i="122"/>
  <c r="I37" i="111"/>
  <c r="I37" i="124"/>
  <c r="I37" i="121"/>
  <c r="I37" i="117"/>
  <c r="I37" i="112"/>
  <c r="I37" i="119"/>
  <c r="I37" i="113"/>
  <c r="I37" i="120"/>
  <c r="H18" i="77" l="1"/>
  <c r="K23" i="113" l="1"/>
  <c r="K35" i="113"/>
  <c r="K23" i="114"/>
  <c r="K35" i="114"/>
  <c r="L35" i="121"/>
  <c r="M35" i="117"/>
  <c r="M35" i="123"/>
  <c r="K35" i="117"/>
  <c r="K23" i="117"/>
  <c r="L35" i="119"/>
  <c r="L35" i="113"/>
  <c r="L35" i="124"/>
  <c r="L35" i="122"/>
  <c r="M35" i="122"/>
  <c r="M35" i="114"/>
  <c r="M35" i="119"/>
  <c r="F4" i="47"/>
  <c r="K23" i="112"/>
  <c r="K35" i="112"/>
  <c r="K35" i="121"/>
  <c r="K23" i="121"/>
  <c r="M23" i="121" s="1"/>
  <c r="K23" i="119"/>
  <c r="K35" i="119"/>
  <c r="L35" i="114"/>
  <c r="L35" i="120"/>
  <c r="L35" i="117"/>
  <c r="M35" i="116"/>
  <c r="M35" i="121"/>
  <c r="M35" i="120"/>
  <c r="K23" i="115"/>
  <c r="K35" i="115"/>
  <c r="L35" i="116"/>
  <c r="K23" i="116"/>
  <c r="M23" i="116" s="1"/>
  <c r="K35" i="116"/>
  <c r="K35" i="120"/>
  <c r="K23" i="120"/>
  <c r="M23" i="120" s="1"/>
  <c r="K23" i="124"/>
  <c r="M23" i="124" s="1"/>
  <c r="K35" i="124"/>
  <c r="K23" i="122"/>
  <c r="M23" i="122" s="1"/>
  <c r="K35" i="122"/>
  <c r="K35" i="123"/>
  <c r="K23" i="123"/>
  <c r="M23" i="123" s="1"/>
  <c r="L35" i="112"/>
  <c r="L35" i="123"/>
  <c r="L35" i="115"/>
  <c r="M35" i="115"/>
  <c r="M35" i="124"/>
  <c r="M35" i="112"/>
  <c r="M35" i="113"/>
  <c r="M23" i="119" l="1"/>
  <c r="M23" i="112"/>
  <c r="M23" i="115"/>
  <c r="L35" i="118"/>
  <c r="M23" i="117"/>
  <c r="K35" i="118"/>
  <c r="K23" i="118"/>
  <c r="M23" i="118" s="1"/>
  <c r="M23" i="114"/>
  <c r="M23" i="113"/>
  <c r="M35" i="111"/>
  <c r="L35" i="111"/>
  <c r="K35" i="111"/>
  <c r="K23" i="111"/>
  <c r="M23" i="111" s="1"/>
  <c r="M35" i="118"/>
  <c r="B7" i="110"/>
  <c r="D7" i="110"/>
  <c r="B6" i="110" s="1"/>
  <c r="C7" i="110"/>
  <c r="J7" i="110"/>
  <c r="G7" i="110"/>
  <c r="E7" i="110"/>
  <c r="H7" i="110"/>
  <c r="F7" i="110" l="1"/>
  <c r="P7" i="110"/>
  <c r="E6" i="110"/>
  <c r="N7" i="110"/>
  <c r="O7" i="110"/>
  <c r="I7" i="110"/>
  <c r="H6" i="110" s="1"/>
  <c r="L7" i="110"/>
  <c r="I35" i="121"/>
  <c r="I35" i="115"/>
  <c r="I35" i="117"/>
  <c r="I35" i="124"/>
  <c r="I35" i="122"/>
  <c r="I35" i="112"/>
  <c r="I35" i="118"/>
  <c r="I35" i="116"/>
  <c r="I35" i="123"/>
  <c r="I35" i="113"/>
  <c r="I35" i="114"/>
  <c r="I35" i="119"/>
  <c r="I35" i="120"/>
  <c r="I35" i="111"/>
  <c r="M7" i="110" l="1"/>
  <c r="N6" i="110"/>
  <c r="K7" i="110"/>
  <c r="K6" i="110" s="1"/>
  <c r="F18" i="77" l="1"/>
  <c r="K38" i="118" l="1"/>
  <c r="H8" i="118"/>
  <c r="K38" i="119"/>
  <c r="H8" i="119"/>
  <c r="K38" i="124"/>
  <c r="H8" i="124"/>
  <c r="K38" i="120"/>
  <c r="H8" i="120"/>
  <c r="K38" i="121"/>
  <c r="H8" i="121"/>
  <c r="K38" i="115"/>
  <c r="H8" i="115"/>
  <c r="K38" i="117"/>
  <c r="H8" i="117"/>
  <c r="K38" i="111"/>
  <c r="H8" i="111"/>
  <c r="K38" i="113"/>
  <c r="H8" i="113"/>
  <c r="K38" i="114"/>
  <c r="H8" i="114"/>
  <c r="K38" i="116"/>
  <c r="H8" i="116"/>
  <c r="K38" i="112"/>
  <c r="H8" i="112"/>
  <c r="K38" i="122"/>
  <c r="H8" i="122"/>
  <c r="K38" i="123"/>
  <c r="H8" i="123"/>
  <c r="D8" i="111" l="1"/>
  <c r="D8" i="112"/>
  <c r="D8" i="113"/>
  <c r="L38" i="122"/>
  <c r="J8" i="122"/>
  <c r="L38" i="123"/>
  <c r="J8" i="123"/>
  <c r="L38" i="124"/>
  <c r="J8" i="124"/>
  <c r="L38" i="119"/>
  <c r="J8" i="119"/>
  <c r="D8" i="123"/>
  <c r="D8" i="119"/>
  <c r="D8" i="120"/>
  <c r="L38" i="120"/>
  <c r="J8" i="120"/>
  <c r="L38" i="121"/>
  <c r="J8" i="121"/>
  <c r="D8" i="115"/>
  <c r="L38" i="115"/>
  <c r="J8" i="115"/>
  <c r="L38" i="116"/>
  <c r="J8" i="116"/>
  <c r="L38" i="117"/>
  <c r="J8" i="117"/>
  <c r="L38" i="118"/>
  <c r="J8" i="118"/>
  <c r="D8" i="122"/>
  <c r="D8" i="124"/>
  <c r="D8" i="118"/>
  <c r="L38" i="111"/>
  <c r="J8" i="111"/>
  <c r="L38" i="112"/>
  <c r="J8" i="112"/>
  <c r="L38" i="113"/>
  <c r="J8" i="113"/>
  <c r="D8" i="114"/>
  <c r="L38" i="114"/>
  <c r="J8" i="114"/>
  <c r="D8" i="121"/>
  <c r="D8" i="116"/>
  <c r="D8" i="117"/>
  <c r="J5" i="47"/>
  <c r="B8" i="114"/>
  <c r="B8" i="117"/>
  <c r="B8" i="123"/>
  <c r="B8" i="112"/>
  <c r="B8" i="118"/>
  <c r="B8" i="120"/>
  <c r="B8" i="116"/>
  <c r="B8" i="122"/>
  <c r="B8" i="113"/>
  <c r="B8" i="121"/>
  <c r="B8" i="115"/>
  <c r="B8" i="124"/>
  <c r="B8" i="111"/>
  <c r="B8" i="119"/>
  <c r="C7" i="46"/>
  <c r="N7" i="46"/>
  <c r="I7" i="46"/>
  <c r="K26" i="124"/>
  <c r="K26" i="117"/>
  <c r="K26" i="115"/>
  <c r="K26" i="119"/>
  <c r="K26" i="118"/>
  <c r="K26" i="121"/>
  <c r="K26" i="120"/>
  <c r="K26" i="113"/>
  <c r="K26" i="112"/>
  <c r="K26" i="111"/>
  <c r="K26" i="114"/>
  <c r="J13" i="47"/>
  <c r="J6" i="47"/>
  <c r="J15" i="47"/>
  <c r="J11" i="47"/>
  <c r="J18" i="47"/>
  <c r="J14" i="47"/>
  <c r="J12" i="47"/>
  <c r="J9" i="47"/>
  <c r="J7" i="47"/>
  <c r="J16" i="47"/>
  <c r="J17" i="47"/>
  <c r="J10" i="47"/>
  <c r="J8" i="47"/>
  <c r="H7" i="46" l="1"/>
  <c r="E7" i="46"/>
  <c r="B7" i="46"/>
  <c r="P7" i="46"/>
  <c r="G7" i="46"/>
  <c r="D7" i="46"/>
  <c r="B6" i="46" s="1"/>
  <c r="J7" i="46"/>
  <c r="O7" i="46"/>
  <c r="N6" i="46" s="1"/>
  <c r="F7" i="46"/>
  <c r="E6" i="46" s="1"/>
  <c r="I4" i="47"/>
  <c r="M26" i="112" s="1"/>
  <c r="F8" i="111"/>
  <c r="F8" i="113"/>
  <c r="M38" i="114"/>
  <c r="L8" i="114"/>
  <c r="M38" i="111"/>
  <c r="L8" i="111"/>
  <c r="M38" i="112"/>
  <c r="L8" i="112"/>
  <c r="M38" i="113"/>
  <c r="L8" i="113"/>
  <c r="M38" i="120"/>
  <c r="L8" i="120"/>
  <c r="F8" i="114"/>
  <c r="F8" i="121"/>
  <c r="M38" i="121"/>
  <c r="L8" i="121"/>
  <c r="F8" i="116"/>
  <c r="F8" i="117"/>
  <c r="F8" i="112"/>
  <c r="F8" i="122"/>
  <c r="F8" i="123"/>
  <c r="F8" i="124"/>
  <c r="K26" i="122"/>
  <c r="M38" i="122"/>
  <c r="L8" i="122"/>
  <c r="K26" i="123"/>
  <c r="M38" i="123"/>
  <c r="L8" i="123"/>
  <c r="M38" i="118"/>
  <c r="L8" i="118"/>
  <c r="M38" i="119"/>
  <c r="L8" i="119"/>
  <c r="F8" i="118"/>
  <c r="F8" i="119"/>
  <c r="F8" i="120"/>
  <c r="F8" i="115"/>
  <c r="M38" i="115"/>
  <c r="L8" i="115"/>
  <c r="K26" i="116"/>
  <c r="M38" i="116"/>
  <c r="L8" i="116"/>
  <c r="M38" i="117"/>
  <c r="L8" i="117"/>
  <c r="M38" i="124"/>
  <c r="L8" i="124"/>
  <c r="H6" i="46" l="1"/>
  <c r="K7" i="46"/>
  <c r="J4" i="47"/>
  <c r="M26" i="116"/>
  <c r="M26" i="122"/>
  <c r="M7" i="46"/>
  <c r="M26" i="123"/>
  <c r="L7" i="46"/>
  <c r="H7" i="119"/>
  <c r="H7" i="113"/>
  <c r="M26" i="124"/>
  <c r="M26" i="118"/>
  <c r="M26" i="121"/>
  <c r="H7" i="116"/>
  <c r="H7" i="115"/>
  <c r="H7" i="120"/>
  <c r="H7" i="114"/>
  <c r="M26" i="119"/>
  <c r="M26" i="120"/>
  <c r="M26" i="113"/>
  <c r="H7" i="117"/>
  <c r="H7" i="123"/>
  <c r="H7" i="122"/>
  <c r="H7" i="121"/>
  <c r="I38" i="121"/>
  <c r="H7" i="111"/>
  <c r="M26" i="111"/>
  <c r="M26" i="114"/>
  <c r="M26" i="115"/>
  <c r="H7" i="124"/>
  <c r="H7" i="118"/>
  <c r="H7" i="112"/>
  <c r="M26" i="117"/>
  <c r="B7" i="115"/>
  <c r="B7" i="120"/>
  <c r="B7" i="119"/>
  <c r="B7" i="118"/>
  <c r="B7" i="124"/>
  <c r="B7" i="123"/>
  <c r="B7" i="122"/>
  <c r="B7" i="112"/>
  <c r="B7" i="117"/>
  <c r="B7" i="116"/>
  <c r="B7" i="121"/>
  <c r="B7" i="114"/>
  <c r="B7" i="113"/>
  <c r="B7" i="111"/>
  <c r="I38" i="113"/>
  <c r="I38" i="124"/>
  <c r="I38" i="119"/>
  <c r="I38" i="122"/>
  <c r="I38" i="111"/>
  <c r="I38" i="118"/>
  <c r="I38" i="116"/>
  <c r="I38" i="120"/>
  <c r="I38" i="123"/>
  <c r="I38" i="112"/>
  <c r="I38" i="115"/>
  <c r="I38" i="114"/>
  <c r="I38" i="117"/>
  <c r="K6" i="46" l="1"/>
  <c r="J20" i="77" l="1"/>
  <c r="J21" i="77"/>
  <c r="J22" i="77"/>
  <c r="J23" i="77"/>
  <c r="J24" i="77"/>
  <c r="J25" i="77"/>
  <c r="J26" i="77"/>
  <c r="J27" i="77"/>
  <c r="J28" i="77"/>
  <c r="J29" i="77"/>
  <c r="J30" i="77"/>
  <c r="J31" i="77"/>
  <c r="J19" i="77" l="1"/>
  <c r="J32" i="77"/>
  <c r="I18" i="77" l="1"/>
  <c r="J18" i="77" s="1"/>
</calcChain>
</file>

<file path=xl/sharedStrings.xml><?xml version="1.0" encoding="utf-8"?>
<sst xmlns="http://schemas.openxmlformats.org/spreadsheetml/2006/main" count="1762" uniqueCount="450">
  <si>
    <t>Jaderné (JE)</t>
  </si>
  <si>
    <t>Větrné (VTE)</t>
  </si>
  <si>
    <t>Fotovoltaické (FVE)</t>
  </si>
  <si>
    <t>Vodní (VE)</t>
  </si>
  <si>
    <t>[MW]</t>
  </si>
  <si>
    <t>[MWh]</t>
  </si>
  <si>
    <t>Výroba elektřiny netto</t>
  </si>
  <si>
    <t xml:space="preserve"> [GJ]</t>
  </si>
  <si>
    <t>JE</t>
  </si>
  <si>
    <t>VO z vvn</t>
  </si>
  <si>
    <t>VO z vn</t>
  </si>
  <si>
    <t>Celkem ČR</t>
  </si>
  <si>
    <t>Praha</t>
  </si>
  <si>
    <t>Jihomoravský</t>
  </si>
  <si>
    <t>Jihočeský</t>
  </si>
  <si>
    <t>Pardubický</t>
  </si>
  <si>
    <t>Vysočina</t>
  </si>
  <si>
    <t>Karlovarský</t>
  </si>
  <si>
    <t>Liberecký</t>
  </si>
  <si>
    <t>Olomoucký</t>
  </si>
  <si>
    <t>Plzeňský</t>
  </si>
  <si>
    <t>Středočeský</t>
  </si>
  <si>
    <t>Moravskoslezský</t>
  </si>
  <si>
    <t>Ústecký</t>
  </si>
  <si>
    <t>Zlínský</t>
  </si>
  <si>
    <t>Energetika</t>
  </si>
  <si>
    <t>Doprava</t>
  </si>
  <si>
    <t>Stavebnictví</t>
  </si>
  <si>
    <t>Ostatní</t>
  </si>
  <si>
    <t>Parní (PE)</t>
  </si>
  <si>
    <t>Paroplynové (PPE)</t>
  </si>
  <si>
    <t>Plynové a spalovací (PSE)</t>
  </si>
  <si>
    <t>Přečerpávací (PVE)</t>
  </si>
  <si>
    <t>Výroba elektřiny brutto</t>
  </si>
  <si>
    <t>biomasa</t>
  </si>
  <si>
    <t>bioplyn</t>
  </si>
  <si>
    <t>PE</t>
  </si>
  <si>
    <t>PPE</t>
  </si>
  <si>
    <t>PSE</t>
  </si>
  <si>
    <t>Dodávka elektřiny ze sítě PPS</t>
  </si>
  <si>
    <t>Dodávka elektřiny ze sousedních regionálních PDS</t>
  </si>
  <si>
    <t>Dodávka elektřiny od výrobců</t>
  </si>
  <si>
    <t>Dodávka elektřiny z LDS</t>
  </si>
  <si>
    <t>Dodávka elektřiny do sítě PPS</t>
  </si>
  <si>
    <t>Dodávka elektřiny sousedním regionálním PDS</t>
  </si>
  <si>
    <t>Dodávka elektřiny do LDS</t>
  </si>
  <si>
    <t>Dodávka elektřiny výrobcům (kromě PVE)</t>
  </si>
  <si>
    <t xml:space="preserve">Odběr elektřiny PVE v režimu čerpání </t>
  </si>
  <si>
    <t>Dodávka elektřiny zákazníkům VO na hladině vvn</t>
  </si>
  <si>
    <t>Dodávka elektřiny zákazníkům VO na hladině vn</t>
  </si>
  <si>
    <t>Dodávka elektřiny zákazníkům MOP</t>
  </si>
  <si>
    <t>Dodávka elektřiny zákazníkům MOO</t>
  </si>
  <si>
    <t>Ostatní spotřeba elektřiny PDS</t>
  </si>
  <si>
    <t>Dodávka elektřiny ze sítí RDS</t>
  </si>
  <si>
    <t>Dodávka elektřiny do sítí RDS</t>
  </si>
  <si>
    <t>Export elektřiny (dodávka do zahraničí)</t>
  </si>
  <si>
    <t>Import elektřiny (dodávka ze zahraničí)</t>
  </si>
  <si>
    <t>Dodávka elektřiny zákazníkům připojeným do PS</t>
  </si>
  <si>
    <t>Saldo</t>
  </si>
  <si>
    <t>VE</t>
  </si>
  <si>
    <t>PVE</t>
  </si>
  <si>
    <t>VTE</t>
  </si>
  <si>
    <t>FVE</t>
  </si>
  <si>
    <t>Celkem kraj</t>
  </si>
  <si>
    <t>Obchod, služby, školství, zdravotnictví</t>
  </si>
  <si>
    <t>Zemědělství a lesnictví</t>
  </si>
  <si>
    <t>Datum</t>
  </si>
  <si>
    <t>hodina</t>
  </si>
  <si>
    <t>Import elektřiny na úrovni PS</t>
  </si>
  <si>
    <t>Import elektřiny na úrovni DS</t>
  </si>
  <si>
    <t>Export elektřiny na úrovni PS</t>
  </si>
  <si>
    <t>Export elektřiny na úrovni DS</t>
  </si>
  <si>
    <t>Celkem</t>
  </si>
  <si>
    <t>Saldo zahraničí</t>
  </si>
  <si>
    <t>Měsíční maximum [MW]</t>
  </si>
  <si>
    <t>Hodina</t>
  </si>
  <si>
    <t>Větrné elektrárny (VTE)</t>
  </si>
  <si>
    <t>E.ON Distribuce, a.s.</t>
  </si>
  <si>
    <t>ČEZ Distribuce, a.s.</t>
  </si>
  <si>
    <t>PREdistribuce, a.s.</t>
  </si>
  <si>
    <t>Měsíční minimum [MW]</t>
  </si>
  <si>
    <t>v přenosové soustavě</t>
  </si>
  <si>
    <t>v distribučních soustavách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</si>
  <si>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</si>
  <si>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</si>
  <si>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</si>
  <si>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</si>
  <si>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</si>
  <si>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</si>
  <si>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</si>
  <si>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</si>
  <si>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</si>
  <si>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</si>
  <si>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</si>
  <si>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</si>
  <si>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Fotovoltaické elektrárny (FVE)</t>
  </si>
  <si>
    <t>Export na úrovni PS</t>
  </si>
  <si>
    <t>do Polska</t>
  </si>
  <si>
    <t>do Německa</t>
  </si>
  <si>
    <t>do Rakouska</t>
  </si>
  <si>
    <t>na Slovensko</t>
  </si>
  <si>
    <t>Export na úrovni DS</t>
  </si>
  <si>
    <t>Import na úrovni PS</t>
  </si>
  <si>
    <t>Import na úrovni DS</t>
  </si>
  <si>
    <t>z Polska</t>
  </si>
  <si>
    <t>z Německa</t>
  </si>
  <si>
    <t>z Rakouska</t>
  </si>
  <si>
    <t>ze Slovenska</t>
  </si>
  <si>
    <t>Export celkem</t>
  </si>
  <si>
    <t>Import celkem</t>
  </si>
  <si>
    <t>Celkem RDS</t>
  </si>
  <si>
    <t>Dosažené denní maximum zatížení</t>
  </si>
  <si>
    <t>Dosažené denní minimum zatížení</t>
  </si>
  <si>
    <t>Přeshraniční fyzikální toky</t>
  </si>
  <si>
    <t>Brikety a pelety</t>
  </si>
  <si>
    <t>Kapalná biopaliva</t>
  </si>
  <si>
    <t>Ostatní biomasa</t>
  </si>
  <si>
    <t>Palivové dříví</t>
  </si>
  <si>
    <t>Piliny, kůra, štěpky, dřevní odpad</t>
  </si>
  <si>
    <t>PSE + PPE</t>
  </si>
  <si>
    <t>Čerpání PVE</t>
  </si>
  <si>
    <t>Výroba elektřiny v krajích ČR podle technologie elektráren</t>
  </si>
  <si>
    <t>Spotřeba elektřiny v krajích ČR podle sektorů národního hospodářství</t>
  </si>
  <si>
    <t>Spotřeba elektřiny v krajích ČR podle kategorie spotřeb</t>
  </si>
  <si>
    <t>Bilance fyzikálních toků PS a RDS</t>
  </si>
  <si>
    <t>Spotřeba elektřiny, maximum a minimum zatížení ES ČR</t>
  </si>
  <si>
    <t>str. 3</t>
  </si>
  <si>
    <t>str. 4</t>
  </si>
  <si>
    <t>str. 5</t>
  </si>
  <si>
    <t>str. 7</t>
  </si>
  <si>
    <t>str. 8</t>
  </si>
  <si>
    <t>str. 9</t>
  </si>
  <si>
    <t>str. 10</t>
  </si>
  <si>
    <t>str. 11</t>
  </si>
  <si>
    <t>str. 13</t>
  </si>
  <si>
    <t>str. 14</t>
  </si>
  <si>
    <t>str. 15</t>
  </si>
  <si>
    <t>str. 16</t>
  </si>
  <si>
    <t>str. 17</t>
  </si>
  <si>
    <t>str. 18</t>
  </si>
  <si>
    <t>str. 19</t>
  </si>
  <si>
    <t>Doplňující grafy</t>
  </si>
  <si>
    <t>LDS Sever, spol. s r.o.</t>
  </si>
  <si>
    <t>Celkové ztráty v sítích</t>
  </si>
  <si>
    <t>Domácnosti</t>
  </si>
  <si>
    <t>Průmysl</t>
  </si>
  <si>
    <t>zdroj dat: výkaz ERÚ-3</t>
  </si>
  <si>
    <t>zdroj dat: výkaz ERÚ-2</t>
  </si>
  <si>
    <t>zdroj dat: výkaz ERÚ-1, OTE, a.s.</t>
  </si>
  <si>
    <t>Vstup do PS [GWh]</t>
  </si>
  <si>
    <t>Výstup z PS  [GWh]</t>
  </si>
  <si>
    <t>Vstup do DS  [GWh]</t>
  </si>
  <si>
    <t>Výstup z DS  [GWh]</t>
  </si>
  <si>
    <t>zdroj dat: výkaz ERÚ-1, ERÚ-2</t>
  </si>
  <si>
    <t>zdroj dat: výkaz ERÚ-2, ERÚ-3</t>
  </si>
  <si>
    <t>zdroj dat: výkaz ERÚ-1</t>
  </si>
  <si>
    <t>zdroj dat: OTE, a.s.</t>
  </si>
  <si>
    <t>Skládkový plyn</t>
  </si>
  <si>
    <t>Kalový plyn (ČOV)</t>
  </si>
  <si>
    <t>Ostatní bioplyn</t>
  </si>
  <si>
    <t xml:space="preserve"> [MWh]</t>
  </si>
  <si>
    <t>Královéhradecký</t>
  </si>
  <si>
    <t>Zkratky, pojmy a základní vztahy</t>
  </si>
  <si>
    <t>ES ČR</t>
  </si>
  <si>
    <t>elektrizační soustava České republiky</t>
  </si>
  <si>
    <t xml:space="preserve">PE </t>
  </si>
  <si>
    <t>parní elektrárny</t>
  </si>
  <si>
    <t xml:space="preserve">PPE </t>
  </si>
  <si>
    <t>paroplynové elektrárny</t>
  </si>
  <si>
    <t>plynové a spalovací elektrárny</t>
  </si>
  <si>
    <t xml:space="preserve">VE </t>
  </si>
  <si>
    <t>vodní elektrárny</t>
  </si>
  <si>
    <t>MVE</t>
  </si>
  <si>
    <t>malé vodní elektrárny (do 10 MW)</t>
  </si>
  <si>
    <t>jaderné elektrárny</t>
  </si>
  <si>
    <t xml:space="preserve">VTE </t>
  </si>
  <si>
    <t>větrné elektrárny</t>
  </si>
  <si>
    <t>fotovoltaické elektrárny</t>
  </si>
  <si>
    <t>přečerpávací vodní elektrárny</t>
  </si>
  <si>
    <t xml:space="preserve">KVET </t>
  </si>
  <si>
    <t>kombinovaná výroba elektřiny a tepla</t>
  </si>
  <si>
    <t>BIOM</t>
  </si>
  <si>
    <t>BIOP</t>
  </si>
  <si>
    <t xml:space="preserve">POZE </t>
  </si>
  <si>
    <t>podporované zdroje (zákon č. 165/2012 Sb.)</t>
  </si>
  <si>
    <t>PS</t>
  </si>
  <si>
    <t>přenosová soustava</t>
  </si>
  <si>
    <t>PPS</t>
  </si>
  <si>
    <t>provozovatel přenosové soustavy</t>
  </si>
  <si>
    <t>RDS</t>
  </si>
  <si>
    <t>regionální distribuční soustava</t>
  </si>
  <si>
    <t>LDS</t>
  </si>
  <si>
    <t>lokální distribuční soustava</t>
  </si>
  <si>
    <t xml:space="preserve">VO </t>
  </si>
  <si>
    <t>velkoodběr elektřiny</t>
  </si>
  <si>
    <t>MO</t>
  </si>
  <si>
    <t>maloodběr elektřiny</t>
  </si>
  <si>
    <t>MOO</t>
  </si>
  <si>
    <t>maloodběr elektřiny obyvatelstvo</t>
  </si>
  <si>
    <t>MOP</t>
  </si>
  <si>
    <t>maloodběr elektřiny podnikatelé</t>
  </si>
  <si>
    <t>nízké napětí do 1 kV</t>
  </si>
  <si>
    <t>vysoké napětí od 1 kV do 52 kV (podle ČSN 330010)</t>
  </si>
  <si>
    <t>velmi vysoké napětí nad 52 kV (podle ČSN 330010)</t>
  </si>
  <si>
    <t>NN</t>
  </si>
  <si>
    <t>VN</t>
  </si>
  <si>
    <t>VVN</t>
  </si>
  <si>
    <t>Výroba elektřiny brutto =</t>
  </si>
  <si>
    <t>Instalované výkony =</t>
  </si>
  <si>
    <t>Zemní plyn</t>
  </si>
  <si>
    <t>Topné oleje</t>
  </si>
  <si>
    <t>Ostatní plyny</t>
  </si>
  <si>
    <t>Ostatní pevná paliva</t>
  </si>
  <si>
    <t>Ostatní kapalná paliva</t>
  </si>
  <si>
    <t>Odpadní teplo</t>
  </si>
  <si>
    <t>Koks</t>
  </si>
  <si>
    <t>Hnědé uhlí</t>
  </si>
  <si>
    <t>Černé uhlí</t>
  </si>
  <si>
    <t>Bioplyn</t>
  </si>
  <si>
    <t>Biomasa</t>
  </si>
  <si>
    <t>Velkoodběr (VO) z hladiny vvn</t>
  </si>
  <si>
    <t>Velkoodběr (VO) z hladiny vn</t>
  </si>
  <si>
    <t>Maloodběr podnikatelé (MOP)</t>
  </si>
  <si>
    <t>Maloodběr domácnosti (MOO)</t>
  </si>
  <si>
    <t>Spotřeba PPS a PDS</t>
  </si>
  <si>
    <t>Spotřeba na přečerpávání PVE</t>
  </si>
  <si>
    <t>Tuzemská brutto spotřeba (TBS)</t>
  </si>
  <si>
    <t>Tuzemská netto spotřeba (TNS)</t>
  </si>
  <si>
    <t>Lokální spotřeba</t>
  </si>
  <si>
    <t>Lokální spotřeba =</t>
  </si>
  <si>
    <t>zdroj dat: výkaz ERÚ-1, ERÚ-2, ERÚ-3, OTE, a.s.</t>
  </si>
  <si>
    <t>Celkové saldo</t>
  </si>
  <si>
    <t>PDS</t>
  </si>
  <si>
    <t>provozovatel distribuční soustavy</t>
  </si>
  <si>
    <t>Zatížení brutto bez čerpání PVE</t>
  </si>
  <si>
    <t>Rostlinné materiály neaglomerované (včetně aglomerátů)</t>
  </si>
  <si>
    <t>Spotřeba elektřiny ČR *)</t>
  </si>
  <si>
    <t>Bilance elektřiny - spotřební část</t>
  </si>
  <si>
    <t>Bilance elektřiny - zdrojová část</t>
  </si>
  <si>
    <t>Klasické palivové elektrárny (JE, PE, PSE, PPE)</t>
  </si>
  <si>
    <t>KVET celkem</t>
  </si>
  <si>
    <t>1. Zkratky, pojmy a základní vztahy</t>
  </si>
  <si>
    <t>Obsah</t>
  </si>
  <si>
    <t>3.1</t>
  </si>
  <si>
    <t>3.2</t>
  </si>
  <si>
    <t>12.1</t>
  </si>
  <si>
    <t>12.2</t>
  </si>
  <si>
    <t>11</t>
  </si>
  <si>
    <t>15</t>
  </si>
  <si>
    <t>16</t>
  </si>
  <si>
    <t>Výroba z biomasy (BIOM)</t>
  </si>
  <si>
    <t>Výroba z bioplynu (BIOP)</t>
  </si>
  <si>
    <t>3.1  Bilance elektřiny - zdrojová část [GWh]</t>
  </si>
  <si>
    <t>3.2  Bilance elektřiny - spotřební část [GWh]</t>
  </si>
  <si>
    <t xml:space="preserve">Kombinovaná výroba elektřiny a tepla (KVET) </t>
  </si>
  <si>
    <t xml:space="preserve">Spotřeba elektřiny v jednotlivých soustavách RDS </t>
  </si>
  <si>
    <t>str. 21</t>
  </si>
  <si>
    <t>str. 22</t>
  </si>
  <si>
    <t>str. 23</t>
  </si>
  <si>
    <t>Den maxima zatížení ES ČR</t>
  </si>
  <si>
    <t>str. 24</t>
  </si>
  <si>
    <t>19</t>
  </si>
  <si>
    <r>
      <t>Technologická vlastní spotřeba elektřiny na výrobu elektřiny (TVS</t>
    </r>
    <r>
      <rPr>
        <b/>
        <vertAlign val="subscript"/>
        <sz val="9"/>
        <rFont val="Calibri"/>
        <family val="2"/>
        <charset val="238"/>
        <scheme val="minor"/>
      </rPr>
      <t>e</t>
    </r>
    <r>
      <rPr>
        <b/>
        <sz val="9"/>
        <rFont val="Calibri"/>
        <family val="2"/>
        <charset val="238"/>
        <scheme val="minor"/>
      </rPr>
      <t>) =</t>
    </r>
  </si>
  <si>
    <r>
      <t>Technologická vlastní spotřeba elektřiny na výrobu tepla (TVS</t>
    </r>
    <r>
      <rPr>
        <b/>
        <vertAlign val="subscript"/>
        <sz val="9"/>
        <rFont val="Calibri"/>
        <family val="2"/>
        <charset val="238"/>
        <scheme val="minor"/>
      </rPr>
      <t>t</t>
    </r>
    <r>
      <rPr>
        <b/>
        <sz val="9"/>
        <rFont val="Calibri"/>
        <family val="2"/>
        <charset val="238"/>
        <scheme val="minor"/>
      </rPr>
      <t>) =</t>
    </r>
  </si>
  <si>
    <r>
      <t>Výroba elektřiny netto</t>
    </r>
    <r>
      <rPr>
        <sz val="9"/>
        <rFont val="Calibri"/>
        <family val="2"/>
        <charset val="238"/>
        <scheme val="minor"/>
      </rPr>
      <t xml:space="preserve"> =</t>
    </r>
  </si>
  <si>
    <r>
      <t>Saldo</t>
    </r>
    <r>
      <rPr>
        <sz val="9"/>
        <rFont val="Calibri"/>
        <family val="2"/>
        <charset val="238"/>
        <scheme val="minor"/>
      </rPr>
      <t xml:space="preserve"> =</t>
    </r>
  </si>
  <si>
    <r>
      <t>Tuzemská brutto spotřeba (TBS)</t>
    </r>
    <r>
      <rPr>
        <sz val="9"/>
        <rFont val="Calibri"/>
        <family val="2"/>
        <charset val="238"/>
        <scheme val="minor"/>
      </rPr>
      <t xml:space="preserve"> =</t>
    </r>
  </si>
  <si>
    <r>
      <t>Tuzemská netto spotřeba (TNS)</t>
    </r>
    <r>
      <rPr>
        <sz val="9"/>
        <rFont val="Calibri"/>
        <family val="2"/>
        <charset val="238"/>
        <scheme val="minor"/>
      </rPr>
      <t xml:space="preserve"> =</t>
    </r>
  </si>
  <si>
    <r>
      <t xml:space="preserve">Spotřeba elektřiny v ČR </t>
    </r>
    <r>
      <rPr>
        <sz val="9"/>
        <rFont val="Calibri"/>
        <family val="2"/>
        <charset val="238"/>
        <scheme val="minor"/>
      </rPr>
      <t>=</t>
    </r>
  </si>
  <si>
    <t>Vodní a přečerpávací vodní elektrárny (VE, PVE)</t>
  </si>
  <si>
    <t>Instalovaný výkon v ES ČR a rozdělení do jednotlivých krajů v ČR</t>
  </si>
  <si>
    <t>Den minima zatížení ES ČR</t>
  </si>
  <si>
    <r>
      <t xml:space="preserve">Saldo elektřiny </t>
    </r>
    <r>
      <rPr>
        <b/>
        <vertAlign val="superscript"/>
        <sz val="9"/>
        <rFont val="Calibri"/>
        <family val="2"/>
        <charset val="238"/>
        <scheme val="minor"/>
      </rPr>
      <t>*)</t>
    </r>
  </si>
  <si>
    <r>
      <rPr>
        <i/>
        <vertAlign val="superscript"/>
        <sz val="8"/>
        <rFont val="Calibri"/>
        <family val="2"/>
        <charset val="238"/>
        <scheme val="minor"/>
      </rPr>
      <t>*)</t>
    </r>
    <r>
      <rPr>
        <i/>
        <sz val="8"/>
        <rFont val="Calibri"/>
        <family val="2"/>
        <charset val="238"/>
        <scheme val="minor"/>
      </rPr>
      <t xml:space="preserve"> zahrnuty údaje PS, RDS a vybraných LDS</t>
    </r>
  </si>
  <si>
    <r>
      <t>[MW</t>
    </r>
    <r>
      <rPr>
        <vertAlign val="subscript"/>
        <sz val="9"/>
        <rFont val="Calibri"/>
        <family val="2"/>
        <charset val="238"/>
        <scheme val="minor"/>
      </rPr>
      <t>e</t>
    </r>
    <r>
      <rPr>
        <sz val="9"/>
        <rFont val="Calibri"/>
        <family val="2"/>
        <charset val="238"/>
        <scheme val="minor"/>
      </rPr>
      <t>]</t>
    </r>
  </si>
  <si>
    <r>
      <t>KVET do 1 MW</t>
    </r>
    <r>
      <rPr>
        <b/>
        <vertAlign val="subscript"/>
        <sz val="9"/>
        <rFont val="Calibri"/>
        <family val="2"/>
        <charset val="238"/>
        <scheme val="minor"/>
      </rPr>
      <t>e</t>
    </r>
    <r>
      <rPr>
        <b/>
        <sz val="9"/>
        <rFont val="Calibri"/>
        <family val="2"/>
        <charset val="238"/>
        <scheme val="minor"/>
      </rPr>
      <t xml:space="preserve"> včetně</t>
    </r>
  </si>
  <si>
    <r>
      <t>KVET nad 5 MW</t>
    </r>
    <r>
      <rPr>
        <b/>
        <vertAlign val="subscript"/>
        <sz val="9"/>
        <rFont val="Calibri"/>
        <family val="2"/>
        <charset val="238"/>
        <scheme val="minor"/>
      </rPr>
      <t>e</t>
    </r>
  </si>
  <si>
    <t>Celulózové výluhy</t>
  </si>
  <si>
    <t>str. 20</t>
  </si>
  <si>
    <t>DS</t>
  </si>
  <si>
    <t>distribuční soustava</t>
  </si>
  <si>
    <r>
      <t>TNS + spotřeba na přečerpávání PVE + celkové ztráty + TVS</t>
    </r>
    <r>
      <rPr>
        <i/>
        <vertAlign val="subscript"/>
        <sz val="9"/>
        <rFont val="Calibri"/>
        <family val="2"/>
        <charset val="238"/>
        <scheme val="minor"/>
      </rPr>
      <t>e.</t>
    </r>
  </si>
  <si>
    <r>
      <t>VO z vvn + VO z vn + MOO + MOP + spotřeba PPS a PDS + lokální spotřeba + TVS</t>
    </r>
    <r>
      <rPr>
        <i/>
        <vertAlign val="subscript"/>
        <sz val="9"/>
        <rFont val="Calibri"/>
        <family val="2"/>
        <charset val="238"/>
        <scheme val="minor"/>
      </rPr>
      <t>t.</t>
    </r>
  </si>
  <si>
    <r>
      <t>TNS - TVS</t>
    </r>
    <r>
      <rPr>
        <i/>
        <vertAlign val="subscript"/>
        <sz val="9"/>
        <rFont val="Calibri"/>
        <family val="2"/>
        <charset val="238"/>
        <scheme val="minor"/>
      </rPr>
      <t>t</t>
    </r>
    <r>
      <rPr>
        <i/>
        <sz val="9"/>
        <rFont val="Calibri"/>
        <family val="2"/>
        <charset val="238"/>
        <scheme val="minor"/>
      </rPr>
      <t>.</t>
    </r>
  </si>
  <si>
    <t>Celková výroba elektřiny na svorkách generátorů (zdrojů).</t>
  </si>
  <si>
    <r>
      <t>Obdoba viz TVS</t>
    </r>
    <r>
      <rPr>
        <i/>
        <vertAlign val="subscript"/>
        <sz val="9"/>
        <rFont val="Calibri"/>
        <family val="2"/>
        <charset val="238"/>
        <scheme val="minor"/>
      </rPr>
      <t>e.</t>
    </r>
  </si>
  <si>
    <t>Bilanční suma zahraničních výměn elektrické energie v daném období. Je to rozdíl mezi celkovým dovozem elektřiny a celkovým vývozem elektřiny v daném období. Kladná hodnota představuje převahu dovozu elektřiny nad vývozem a záporná převahu vývozu nad dovozem.</t>
  </si>
  <si>
    <t>Spotřeba výrobců a subjektů přímo napojených na danou výrobnu.</t>
  </si>
  <si>
    <r>
      <t>KVET nad 1 MW</t>
    </r>
    <r>
      <rPr>
        <b/>
        <vertAlign val="subscript"/>
        <sz val="9"/>
        <rFont val="Calibri"/>
        <family val="2"/>
        <charset val="238"/>
        <scheme val="minor"/>
      </rPr>
      <t>e</t>
    </r>
    <r>
      <rPr>
        <b/>
        <sz val="9"/>
        <rFont val="Calibri"/>
        <family val="2"/>
        <charset val="238"/>
        <scheme val="minor"/>
      </rPr>
      <t xml:space="preserve"> do 5 MW</t>
    </r>
    <r>
      <rPr>
        <b/>
        <vertAlign val="subscript"/>
        <sz val="9"/>
        <rFont val="Calibri"/>
        <family val="2"/>
        <charset val="238"/>
        <scheme val="minor"/>
      </rPr>
      <t>e</t>
    </r>
    <r>
      <rPr>
        <b/>
        <sz val="9"/>
        <rFont val="Calibri"/>
        <family val="2"/>
        <charset val="238"/>
        <scheme val="minor"/>
      </rPr>
      <t xml:space="preserve"> včetně</t>
    </r>
  </si>
  <si>
    <t>Celkové ztráty =</t>
  </si>
  <si>
    <t>Ztráty v sítích provozovatelů jednotlivých distribučních soustav a provozovatele přenosové soustavy.</t>
  </si>
  <si>
    <t>Zatížení brutto =</t>
  </si>
  <si>
    <t>Vychází z vykázaných hodnot (z výkazů ERÚ-1 a od OTE, a.s.). Nejedná se o součet výkonů z vydaných licencí.</t>
  </si>
  <si>
    <t>Oddělení statistiky a sledování kvality ERÚ, Praha 2016</t>
  </si>
  <si>
    <t>Čtvrtletní zpráva
o provozu ES ČR</t>
  </si>
  <si>
    <t>I. čtvrtletí</t>
  </si>
  <si>
    <t>4.  Klasické palivové elektrárny (JE, PE, PSE, PPE)</t>
  </si>
  <si>
    <t>Dodávka elektřiny do ES</t>
  </si>
  <si>
    <t>Dodávka užitečného tepla</t>
  </si>
  <si>
    <t>10. Kombinovaná výroba elektřiny a tepla</t>
  </si>
  <si>
    <t>II. čtvrtletí</t>
  </si>
  <si>
    <t>III. čtvrtletí</t>
  </si>
  <si>
    <t>IV. čtvrtletí</t>
  </si>
  <si>
    <r>
      <t>TVS</t>
    </r>
    <r>
      <rPr>
        <vertAlign val="subscript"/>
        <sz val="9"/>
        <rFont val="Calibri"/>
        <family val="2"/>
        <charset val="238"/>
        <scheme val="minor"/>
      </rPr>
      <t>e</t>
    </r>
  </si>
  <si>
    <r>
      <t>TVS</t>
    </r>
    <r>
      <rPr>
        <vertAlign val="subscript"/>
        <sz val="9"/>
        <rFont val="Calibri"/>
        <family val="2"/>
        <charset val="238"/>
        <scheme val="minor"/>
      </rPr>
      <t>t</t>
    </r>
  </si>
  <si>
    <t>Celkový instalovaný výkon</t>
  </si>
  <si>
    <t>&gt; 10 a ≤ 30 kW</t>
  </si>
  <si>
    <t>&gt; 100 kW a ≤ 1 MW</t>
  </si>
  <si>
    <t>&gt; 1 a ≤ 5 MW</t>
  </si>
  <si>
    <t>&gt; 5 MW</t>
  </si>
  <si>
    <t>&lt; 1 MW</t>
  </si>
  <si>
    <r>
      <t>TVS</t>
    </r>
    <r>
      <rPr>
        <b/>
        <vertAlign val="subscript"/>
        <sz val="9"/>
        <rFont val="Calibri"/>
        <family val="2"/>
        <charset val="238"/>
        <scheme val="minor"/>
      </rPr>
      <t>e</t>
    </r>
  </si>
  <si>
    <r>
      <t>Výroba elektřiny brutto – TVS</t>
    </r>
    <r>
      <rPr>
        <i/>
        <vertAlign val="subscript"/>
        <sz val="9"/>
        <rFont val="Calibri"/>
        <family val="2"/>
        <charset val="238"/>
        <scheme val="minor"/>
      </rPr>
      <t>e</t>
    </r>
    <r>
      <rPr>
        <i/>
        <sz val="9"/>
        <rFont val="Calibri"/>
        <family val="2"/>
        <charset val="238"/>
        <scheme val="minor"/>
      </rPr>
      <t>.</t>
    </r>
  </si>
  <si>
    <t>Maloodběr obyvatelstvo (MOO)</t>
  </si>
  <si>
    <r>
      <t>TVS</t>
    </r>
    <r>
      <rPr>
        <b/>
        <vertAlign val="subscript"/>
        <sz val="9"/>
        <rFont val="Calibri"/>
        <family val="2"/>
        <charset val="238"/>
        <scheme val="minor"/>
      </rPr>
      <t>t</t>
    </r>
  </si>
  <si>
    <r>
      <t>Technologická vlastní spotřeba elektřiny na výrobu elektřiny (TVS</t>
    </r>
    <r>
      <rPr>
        <b/>
        <vertAlign val="subscript"/>
        <sz val="9"/>
        <rFont val="Calibri"/>
        <family val="2"/>
        <charset val="238"/>
        <scheme val="minor"/>
      </rPr>
      <t>e</t>
    </r>
    <r>
      <rPr>
        <b/>
        <sz val="9"/>
        <rFont val="Calibri"/>
        <family val="2"/>
        <charset val="238"/>
        <scheme val="minor"/>
      </rPr>
      <t>)</t>
    </r>
  </si>
  <si>
    <r>
      <t>Technologická vlastní spotřeba elektřiny na výrobu tepla  (TVS</t>
    </r>
    <r>
      <rPr>
        <b/>
        <vertAlign val="subscript"/>
        <sz val="9"/>
        <rFont val="Calibri"/>
        <family val="2"/>
        <charset val="238"/>
        <scheme val="minor"/>
      </rPr>
      <t>t</t>
    </r>
    <r>
      <rPr>
        <b/>
        <sz val="9"/>
        <rFont val="Calibri"/>
        <family val="2"/>
        <charset val="238"/>
        <scheme val="minor"/>
      </rPr>
      <t>)</t>
    </r>
  </si>
  <si>
    <t>Hodinová hodnota elektrického výkonu dodávaného do přenosové soustavy připojenými výrobci elektřiny + saldo (uvádí se s a bez hodnoty výkonu čerpání přečerpávacích vodních elektráren).</t>
  </si>
  <si>
    <t>Spotřeba elektřiny na čerpání</t>
  </si>
  <si>
    <t>≤ 0,5 MW</t>
  </si>
  <si>
    <t>&gt; 0,5 a ≤ 1 MW</t>
  </si>
  <si>
    <t>&gt; 30 a ≤ 100 kW</t>
  </si>
  <si>
    <t xml:space="preserve">&gt; 1 a ≤ 2 MW </t>
  </si>
  <si>
    <t>&gt; 2 MW</t>
  </si>
  <si>
    <t>Jaderné palivo</t>
  </si>
  <si>
    <t>KVET do 1 MWe včetně</t>
  </si>
  <si>
    <t>KVET nad 1 MWe do 5 MWe včetně</t>
  </si>
  <si>
    <t>KVET nad 5 MWe</t>
  </si>
  <si>
    <t>zdroj dat: výkaz ERÚ-1 (nad 10 MW), OTE, a.s. (do 10 MW)</t>
  </si>
  <si>
    <r>
      <t>Výroba elektřiny brutto</t>
    </r>
    <r>
      <rPr>
        <sz val="9"/>
        <rFont val="Calibri"/>
        <family val="2"/>
        <charset val="238"/>
        <scheme val="minor"/>
      </rPr>
      <t xml:space="preserve"> [GWh]</t>
    </r>
  </si>
  <si>
    <t>Instalovaný elektrický výkon</t>
  </si>
  <si>
    <t>Instalovaný tepelný výkon</t>
  </si>
  <si>
    <t>Ostatní dodávky</t>
  </si>
  <si>
    <t>str. 6</t>
  </si>
  <si>
    <t>Označuje spotřebu elektřiny, která je nezbytná pro zajištění procesu výroby elektřiny. Jsou zde zahrnuty veškeré provozy, které jsou pro výrobu elektřiny nepostradatelné, včetně ztrát při výrobě elektřiny. Tato definice vychází z technologické vlastní spotřeby uvedené v § 2, písm. u) zákona č. 165/2012 Sb., o podporovaných zdrojích energie a o změně některých zákonů, v platném znění.</t>
  </si>
  <si>
    <t>7. Větrné elektrárny (VTE)</t>
  </si>
  <si>
    <t>5. Vodní a přečerpávací vodní elektrárny (VE, PVE)</t>
  </si>
  <si>
    <t>6. Fotovoltaické elektrárny (FVE)</t>
  </si>
  <si>
    <t>8. Výroba z biomasy (BIOM)</t>
  </si>
  <si>
    <t>9. Výroba z bioplynu (BIOP)</t>
  </si>
  <si>
    <t>Podíl v ČR</t>
  </si>
  <si>
    <t>Spotřeba elektřiny</t>
  </si>
  <si>
    <t>Kraj</t>
  </si>
  <si>
    <t>11. Instalovaný výkon v ES ČR a rozdělení do jednotlivých krajů v ČR [MW]</t>
  </si>
  <si>
    <t>12.1 Výroba elektřiny v krajích ČR podle technologie elektráren [MWh]</t>
  </si>
  <si>
    <t>12.2 Spotřeba elektřiny v krajích ČR podle kategorie spotřeb [MWh]</t>
  </si>
  <si>
    <t>Tech. vl. spotřeba el. na výrobu elektřiny</t>
  </si>
  <si>
    <t>19. Doplňující grafy</t>
  </si>
  <si>
    <t>18.1 Spotřeba elektřiny, maximum a minimum zatížení ES ČR (bez čerpání PVE)</t>
  </si>
  <si>
    <t>18. Měsíční maxima a minima zatížení ES ČR (bez čerpání PVE)</t>
  </si>
  <si>
    <t>17. Přeshraniční fyzikální toky [GWh]</t>
  </si>
  <si>
    <t>16. Bilance fyzikálních toků PS a RDS</t>
  </si>
  <si>
    <t>5</t>
  </si>
  <si>
    <t>6</t>
  </si>
  <si>
    <t>7</t>
  </si>
  <si>
    <t>8</t>
  </si>
  <si>
    <t>9</t>
  </si>
  <si>
    <t>17</t>
  </si>
  <si>
    <t>18.1</t>
  </si>
  <si>
    <t>18.2</t>
  </si>
  <si>
    <t>18.3</t>
  </si>
  <si>
    <t>Výroba a spotřeba: Jihočeský kraj</t>
  </si>
  <si>
    <t>Výroba a spotřeba: Jihomoravský kraj</t>
  </si>
  <si>
    <t>Výroba a spotřeba: Karlovarský kraj</t>
  </si>
  <si>
    <t>Výroba a spotřeba: Královéhradecký kraj</t>
  </si>
  <si>
    <t>Výroba a spotřeba: Liberecký kraj</t>
  </si>
  <si>
    <t>Výroba a spotřeba: Moravskoslezský kraj</t>
  </si>
  <si>
    <t>Výroba a spotřeba: Olomoucký kraj</t>
  </si>
  <si>
    <t>Výroba a spotřeba: Pardubický kraj</t>
  </si>
  <si>
    <t>Výroba a spotřeba: Plzeňský kraj</t>
  </si>
  <si>
    <t>Výroba a spotřeba: Praha</t>
  </si>
  <si>
    <t>Výroba a spotřeba: Středočeský kraj</t>
  </si>
  <si>
    <t>Výroba a spotřeba: Ústecký kraj</t>
  </si>
  <si>
    <t>Výroba a spotřeba: Vysočina</t>
  </si>
  <si>
    <t>Výroba a spotřeba: Zlínský kraj</t>
  </si>
  <si>
    <t>Úvodní komentář k hodnocenému čtvrtletí</t>
  </si>
  <si>
    <t>str. 12</t>
  </si>
  <si>
    <t>str. 25</t>
  </si>
  <si>
    <t>str. 26</t>
  </si>
  <si>
    <t>str. 27</t>
  </si>
  <si>
    <t>str. 28</t>
  </si>
  <si>
    <t>str. 29</t>
  </si>
  <si>
    <t>str. 30</t>
  </si>
  <si>
    <t>str. 31</t>
  </si>
  <si>
    <t>str. 32</t>
  </si>
  <si>
    <t>str. 33</t>
  </si>
  <si>
    <t>str. 34</t>
  </si>
  <si>
    <t>str. 35</t>
  </si>
  <si>
    <t>str. 36</t>
  </si>
  <si>
    <t>18</t>
  </si>
  <si>
    <t>Měsíční maxima a minima zatížení ES ČR</t>
  </si>
  <si>
    <t>2. Úvodní komentář k hodnocenému čtvrtletí</t>
  </si>
  <si>
    <t>≤ 10 kW</t>
  </si>
  <si>
    <t>13. Spotřeba elektřiny v krajích ČR podle sektorů národního hospodářství [MWh]</t>
  </si>
  <si>
    <t>15. Spotřeba elektřiny v jednotlivých soustavách RDS [MWh]</t>
  </si>
  <si>
    <t>14.1 Výroba a spotřeba: Jihočeský kraj</t>
  </si>
  <si>
    <t>14.2 Výroba a spotřeba: Jihomoravský kraj</t>
  </si>
  <si>
    <t>14.3 Výroba a spotřeba: Karlovarský kraj</t>
  </si>
  <si>
    <t>14.4 Výroba a spotřeba: Královéhradecký kraj</t>
  </si>
  <si>
    <t>14.5 Výroba a spotřeba: Liberecký kraj</t>
  </si>
  <si>
    <t>14.6 Výroba a spotřeba: Moravskoslezský kraj</t>
  </si>
  <si>
    <t>14.7 Výroba a spotřeba: Olomoucký kraj</t>
  </si>
  <si>
    <t>14.8 Výroba a spotřeba: Pardubický kraj</t>
  </si>
  <si>
    <t>14.9 Výroba a spotřeba: Plzeňský kraj</t>
  </si>
  <si>
    <t>14.10 Výroba a spotřeba: Praha</t>
  </si>
  <si>
    <t>14.11 Výroba a spotřeba: Středočeský kraj</t>
  </si>
  <si>
    <t>14.12 Výroba a spotřeba: Ústecký kraj</t>
  </si>
  <si>
    <t>14.13 Výroba a spotřeba: Vysočina</t>
  </si>
  <si>
    <t>14.14 Výroba a spotřeba: Zlínský kraj</t>
  </si>
  <si>
    <t>Spotřeba elektřiny
brutto</t>
  </si>
  <si>
    <t>13</t>
  </si>
  <si>
    <t>14.1</t>
  </si>
  <si>
    <t>14.2</t>
  </si>
  <si>
    <t>14.3</t>
  </si>
  <si>
    <t>14.4</t>
  </si>
  <si>
    <t>14.5</t>
  </si>
  <si>
    <t>14.6</t>
  </si>
  <si>
    <t>14.7</t>
  </si>
  <si>
    <t>14.8</t>
  </si>
  <si>
    <t>14.9</t>
  </si>
  <si>
    <t>14.10</t>
  </si>
  <si>
    <t>14.11</t>
  </si>
  <si>
    <t>14.12</t>
  </si>
  <si>
    <t>14.13</t>
  </si>
  <si>
    <t>14.14</t>
  </si>
  <si>
    <t>≥ 1 a &lt; 10 MW</t>
  </si>
  <si>
    <t>≥ 10 MW</t>
  </si>
  <si>
    <t>II. čtvrtletí 2016</t>
  </si>
  <si>
    <t>[GWh]</t>
  </si>
  <si>
    <r>
      <t>Energetický regulační úřad (ERÚ) vydává v souladu s § 17 odst. 7 písm. m) energetického zákona č. 458/2000 Sb. čtvrtletní zprávu o provozu elektrizační soustavy za II</t>
    </r>
    <r>
      <rPr>
        <sz val="10"/>
        <rFont val="Calibri"/>
        <family val="2"/>
        <charset val="238"/>
        <scheme val="minor"/>
      </rPr>
      <t xml:space="preserve">. čtvrtletí 2016. Veškerá data vycházejí z podkladů od licencovaných subjektů.
Předkládaná zpráva je oproti zprávám z předchozího roku vydávána čtvrtletně, a to na základě novely energetického zákona. Tato změna si vyžádala mírnou úpravu většiny kapitol, zároveň došlo ke změnám na základě zkušeností a obdržených podnětů. Jedná se například o nové kapitoly s krajským vyhodnocením, kde je každému kraji věnován samostatný list s údaji o instalovaném výkonu, výrobě a spotřebě elektřiny v kraji a porovnání s celou ČR. Vynechány byly naopak tabulky, které členily podporované zdroje do kategorií dle cenového rozhodnutí.
Čtvrtletní zpráva obsahuje kapitoly, které podávají ucelený přehled o statistice elektroenergetiky v ČR. Veškeré detaily týkající se metodiky vykazování údajů pro statistiku ERÚ jsou uvedeny v Metodice statistiky elektroenergetiky, která je zveřejněna na internetových stránkách ERÚ současně s aktuálními výkazy. Kromě vlastní statistiky využívá ERÚ i data o podporovaných zdrojích ze systému OTE, a.s. Z toho vyplývá, že nejsou zahrnuty údaje týkající se výroby elektřiny z obnovitelných zdrojů výrobců, kteří nežádali o vyplacení podpory v daném období.
Je nezbytné upozornit, že někteří výrobci POZE nárokují podporu s delším časovým odstupem, a z tohoto důvodu mohou být informace o podporovaných zdrojích (z dat OTE, a.s.) "neúplné". Ucelené informace budou následně uvedeny v roční zprávě o provozu ES ČR za rok 2016, která bude zveřejněna na konci května 2017.
Zároveň upozorňujeme, že zveřejněná statistika je zpracována z obdržených údajů od jednotlivých výrobců a provozovatelů distribučních soustav, resp. přenosové soustavy a u jednotlivých ukazatelů nejsou prováděny žádné korekční dopočty. Zjištěné a opravené chyby v obdržených datech jsou průběžně promítány do statistiky a projeví se vždy v dalších zveřejněných zprávách, případně v roční zprávě.
Ve sledovaném období bylo vyrobeno celkem cca 20,2 TWh elektřiny brutto, což je o 1,1 % více než ve II. čtvrtletí roku 2015 (údaje za II. čtvrtletí 2015 z roční zprávy o provozu ES ČR 2015). Celková tuzemská brutto spotřeba (TBS) dosáhla hodnoty 16,9 TWh, což představuje nárůst přibližně o 1 % oproti II. čtvrtletí roku 2015. Z vyhodnocení salda ve sledovaném období je patrná setrvalá převaha exportu nad importem, a to konkrétně 3,3 TWh. Maxima zatížení v daném čtvrtletí bylo dosaženo dne 28. 4. v 9:00 hod.  Minima zatížení bylo dosaženo dne 20. 6. v 5:00 hod.  
Případné dotazy, komentáře či připomínky směřujte na adresu elektro.statistika@eru.cz.
</t>
    </r>
  </si>
  <si>
    <t>Celkové ztráty</t>
  </si>
  <si>
    <t>Spotřeba elektřiny ČR</t>
  </si>
  <si>
    <r>
      <t>Celkový instalovaný elektrický výkon [MW</t>
    </r>
    <r>
      <rPr>
        <vertAlign val="subscript"/>
        <sz val="9"/>
        <rFont val="Calibri"/>
        <family val="2"/>
        <charset val="238"/>
        <scheme val="minor"/>
      </rPr>
      <t>e</t>
    </r>
    <r>
      <rPr>
        <sz val="9"/>
        <rFont val="Calibri"/>
        <family val="2"/>
        <charset val="238"/>
        <scheme val="minor"/>
      </rPr>
      <t>]</t>
    </r>
  </si>
  <si>
    <r>
      <t>Celkový instalovaný tepelný výkon [MW</t>
    </r>
    <r>
      <rPr>
        <vertAlign val="subscript"/>
        <sz val="9"/>
        <rFont val="Calibri"/>
        <family val="2"/>
        <charset val="238"/>
        <scheme val="minor"/>
      </rPr>
      <t>t</t>
    </r>
    <r>
      <rPr>
        <sz val="9"/>
        <rFont val="Calibri"/>
        <family val="2"/>
        <charset val="238"/>
        <scheme val="minor"/>
      </rPr>
      <t>]</t>
    </r>
  </si>
  <si>
    <r>
      <t>[MW</t>
    </r>
    <r>
      <rPr>
        <vertAlign val="subscript"/>
        <sz val="9"/>
        <rFont val="Calibri"/>
        <family val="2"/>
        <charset val="238"/>
      </rPr>
      <t>e</t>
    </r>
    <r>
      <rPr>
        <sz val="9"/>
        <rFont val="Calibri"/>
        <family val="2"/>
        <charset val="238"/>
      </rPr>
      <t>]</t>
    </r>
  </si>
  <si>
    <r>
      <t>[MW</t>
    </r>
    <r>
      <rPr>
        <vertAlign val="subscript"/>
        <sz val="9"/>
        <rFont val="Calibri"/>
        <family val="2"/>
        <charset val="238"/>
      </rPr>
      <t>t</t>
    </r>
    <r>
      <rPr>
        <sz val="9"/>
        <rFont val="Calibri"/>
        <family val="2"/>
        <charset val="238"/>
      </rPr>
      <t>]</t>
    </r>
  </si>
  <si>
    <t>9:00</t>
  </si>
  <si>
    <t>12:00</t>
  </si>
  <si>
    <t>:00</t>
  </si>
  <si>
    <t>8:00</t>
  </si>
  <si>
    <t>5:00</t>
  </si>
  <si>
    <t>3:00</t>
  </si>
  <si>
    <t>18.2  Den maxima zatížení ES ČR ve II. čtvrtletí 2016 (28. 4. 2016 9:00) [MW]</t>
  </si>
  <si>
    <t>Duben
28. 4. 2016 9:00</t>
  </si>
  <si>
    <t>Květen
5. 5. 2016 9:00</t>
  </si>
  <si>
    <t>Červen
25. 6. 2016 12:00</t>
  </si>
  <si>
    <t>18.3  Den minima zatížení ES ČR ve II. čtvrtletí 2016 (20. 6. 2016 5:00) [MW]</t>
  </si>
  <si>
    <t>Duben
18. 4. 2016 5:00</t>
  </si>
  <si>
    <t>Květen
30. 5. 2016 5:00</t>
  </si>
  <si>
    <t>Červen
20. 6. 2016 5:00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</si>
</sst>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#,##0.0"/>
    <numFmt numFmtId="165" formatCode="0.0_ "/>
    <numFmt numFmtId="166" formatCode="h:mm;@"/>
    <numFmt numFmtId="167" formatCode="#,##0.00\ &quot;Kč&quot;"/>
    <numFmt numFmtId="168" formatCode="#,##0.0&quot; GWh&quot;"/>
    <numFmt numFmtId="169" formatCode="ddd"/>
    <numFmt numFmtId="170" formatCode="0.0"/>
    <numFmt numFmtId="171" formatCode="0.0%"/>
    <numFmt numFmtId="172" formatCode="d/\ m/"/>
  </numFmts>
  <fonts count="75" x14ac:knownFonts="1">
    <font>
      <sz val="10"/>
      <name val="Arial"/>
      <charset val="238"/>
    </font>
    <font>
      <sz val="10"/>
      <name val="Arial"/>
      <family val="2"/>
      <charset val="238"/>
    </font>
    <font>
      <sz val="10"/>
      <name val="Arial CE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sz val="11"/>
      <color indexed="1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8"/>
      <name val="Arial"/>
      <family val="2"/>
      <charset val="238"/>
    </font>
    <font>
      <sz val="9"/>
      <name val="Arial"/>
      <family val="2"/>
      <charset val="238"/>
    </font>
    <font>
      <sz val="10"/>
      <name val="Calibri"/>
      <family val="2"/>
      <charset val="238"/>
      <scheme val="minor"/>
    </font>
    <font>
      <sz val="10"/>
      <name val="Arial"/>
      <family val="2"/>
      <charset val="238"/>
    </font>
    <font>
      <sz val="9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9"/>
      <color theme="0"/>
      <name val="Calibri"/>
      <family val="2"/>
      <charset val="238"/>
      <scheme val="minor"/>
    </font>
    <font>
      <sz val="9"/>
      <color theme="0"/>
      <name val="Calibri"/>
      <family val="2"/>
      <charset val="238"/>
      <scheme val="minor"/>
    </font>
    <font>
      <i/>
      <sz val="8"/>
      <name val="Calibri"/>
      <family val="2"/>
      <charset val="238"/>
      <scheme val="minor"/>
    </font>
    <font>
      <i/>
      <sz val="9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rgb="FFFF0000"/>
      <name val="Calibri"/>
      <family val="2"/>
      <charset val="238"/>
      <scheme val="minor"/>
    </font>
    <font>
      <sz val="9"/>
      <color rgb="FF000000"/>
      <name val="Calibri"/>
      <family val="2"/>
      <charset val="238"/>
      <scheme val="minor"/>
    </font>
    <font>
      <b/>
      <sz val="9"/>
      <color theme="5"/>
      <name val="Calibri"/>
      <family val="2"/>
      <charset val="238"/>
      <scheme val="minor"/>
    </font>
    <font>
      <b/>
      <sz val="9"/>
      <color theme="6" tint="-0.249977111117893"/>
      <name val="Calibri"/>
      <family val="2"/>
      <charset val="238"/>
      <scheme val="minor"/>
    </font>
    <font>
      <b/>
      <sz val="9"/>
      <color indexed="8"/>
      <name val="Calibri"/>
      <family val="2"/>
      <charset val="238"/>
      <scheme val="minor"/>
    </font>
    <font>
      <sz val="9"/>
      <color indexed="8"/>
      <name val="Calibri"/>
      <family val="2"/>
      <charset val="238"/>
      <scheme val="minor"/>
    </font>
    <font>
      <sz val="8"/>
      <color theme="0"/>
      <name val="Calibri"/>
      <family val="2"/>
      <charset val="238"/>
      <scheme val="minor"/>
    </font>
    <font>
      <i/>
      <sz val="8"/>
      <color theme="0"/>
      <name val="Calibri"/>
      <family val="2"/>
      <charset val="238"/>
      <scheme val="minor"/>
    </font>
    <font>
      <b/>
      <sz val="9"/>
      <color theme="3"/>
      <name val="Calibri"/>
      <family val="2"/>
      <charset val="238"/>
      <scheme val="minor"/>
    </font>
    <font>
      <sz val="9"/>
      <color theme="4"/>
      <name val="Calibri"/>
      <family val="2"/>
      <charset val="238"/>
      <scheme val="minor"/>
    </font>
    <font>
      <sz val="9"/>
      <color theme="3"/>
      <name val="Calibri"/>
      <family val="2"/>
      <charset val="238"/>
      <scheme val="minor"/>
    </font>
    <font>
      <sz val="10"/>
      <color theme="3"/>
      <name val="Calibri"/>
      <family val="2"/>
      <charset val="238"/>
      <scheme val="minor"/>
    </font>
    <font>
      <sz val="10"/>
      <color rgb="FF005DA2"/>
      <name val="Calibri"/>
      <family val="2"/>
      <charset val="238"/>
      <scheme val="minor"/>
    </font>
    <font>
      <sz val="10"/>
      <color theme="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color theme="3"/>
      <name val="Calibri"/>
      <family val="2"/>
      <charset val="238"/>
      <scheme val="minor"/>
    </font>
    <font>
      <b/>
      <sz val="36"/>
      <color rgb="FF005DA2"/>
      <name val="Calibri"/>
      <family val="2"/>
      <charset val="238"/>
      <scheme val="minor"/>
    </font>
    <font>
      <sz val="14"/>
      <color rgb="FF005DA2"/>
      <name val="Calibri"/>
      <family val="2"/>
      <charset val="238"/>
      <scheme val="minor"/>
    </font>
    <font>
      <b/>
      <sz val="20"/>
      <color rgb="FF005DA2"/>
      <name val="Calibri"/>
      <family val="2"/>
      <charset val="238"/>
      <scheme val="minor"/>
    </font>
    <font>
      <sz val="10"/>
      <color theme="4"/>
      <name val="Calibri"/>
      <family val="2"/>
      <charset val="238"/>
      <scheme val="minor"/>
    </font>
    <font>
      <b/>
      <sz val="10"/>
      <color theme="3"/>
      <name val="Arial"/>
      <family val="2"/>
      <charset val="238"/>
    </font>
    <font>
      <b/>
      <sz val="14"/>
      <color theme="2" tint="-0.499984740745262"/>
      <name val="Calibri"/>
      <family val="2"/>
      <charset val="238"/>
      <scheme val="minor"/>
    </font>
    <font>
      <b/>
      <sz val="10"/>
      <color theme="2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1"/>
      <color theme="3" tint="0.39997558519241921"/>
      <name val="Calibri"/>
      <family val="2"/>
      <charset val="238"/>
      <scheme val="minor"/>
    </font>
    <font>
      <sz val="14"/>
      <name val="Arial"/>
      <family val="2"/>
      <charset val="238"/>
    </font>
    <font>
      <b/>
      <sz val="10"/>
      <color theme="0"/>
      <name val="Calibri"/>
      <family val="2"/>
      <charset val="238"/>
      <scheme val="minor"/>
    </font>
    <font>
      <b/>
      <vertAlign val="subscript"/>
      <sz val="9"/>
      <name val="Calibri"/>
      <family val="2"/>
      <charset val="238"/>
      <scheme val="minor"/>
    </font>
    <font>
      <i/>
      <vertAlign val="subscript"/>
      <sz val="9"/>
      <name val="Calibri"/>
      <family val="2"/>
      <charset val="238"/>
      <scheme val="minor"/>
    </font>
    <font>
      <strike/>
      <sz val="10"/>
      <name val="Calibri"/>
      <family val="2"/>
      <charset val="238"/>
      <scheme val="minor"/>
    </font>
    <font>
      <i/>
      <vertAlign val="superscript"/>
      <sz val="8"/>
      <name val="Calibri"/>
      <family val="2"/>
      <charset val="238"/>
      <scheme val="minor"/>
    </font>
    <font>
      <b/>
      <vertAlign val="superscript"/>
      <sz val="9"/>
      <name val="Calibri"/>
      <family val="2"/>
      <charset val="238"/>
      <scheme val="minor"/>
    </font>
    <font>
      <vertAlign val="subscript"/>
      <sz val="9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9"/>
      <name val="Calibri"/>
      <family val="2"/>
      <charset val="238"/>
    </font>
    <font>
      <b/>
      <sz val="9"/>
      <color theme="2"/>
      <name val="Calibri"/>
      <family val="2"/>
      <charset val="238"/>
      <scheme val="minor"/>
    </font>
    <font>
      <b/>
      <sz val="9"/>
      <name val="Calibri"/>
      <family val="2"/>
      <charset val="238"/>
    </font>
    <font>
      <sz val="9"/>
      <color theme="2"/>
      <name val="Calibri"/>
      <family val="2"/>
      <charset val="238"/>
      <scheme val="minor"/>
    </font>
    <font>
      <b/>
      <sz val="9"/>
      <color theme="2" tint="-0.499984740745262"/>
      <name val="Calibri"/>
      <family val="2"/>
      <charset val="238"/>
      <scheme val="minor"/>
    </font>
    <font>
      <i/>
      <sz val="9"/>
      <color theme="0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vertAlign val="subscript"/>
      <sz val="9"/>
      <name val="Calibri"/>
      <family val="2"/>
      <charset val="238"/>
    </font>
  </fonts>
  <fills count="25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46"/>
      </patternFill>
    </fill>
    <fill>
      <patternFill patternType="solid">
        <fgColor indexed="55"/>
      </patternFill>
    </fill>
    <fill>
      <patternFill patternType="solid">
        <fgColor indexed="9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948A54"/>
        <bgColor rgb="FF000000"/>
      </patternFill>
    </fill>
    <fill>
      <patternFill patternType="solid">
        <fgColor rgb="FFEEECE1"/>
        <bgColor rgb="FF000000"/>
      </patternFill>
    </fill>
    <fill>
      <patternFill patternType="solid">
        <fgColor theme="2" tint="-0.249977111117893"/>
        <bgColor indexed="64"/>
      </patternFill>
    </fill>
  </fills>
  <borders count="80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theme="0" tint="-0.24994659260841701"/>
      </bottom>
      <diagonal/>
    </border>
    <border>
      <left style="thick">
        <color theme="0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ck">
        <color theme="0"/>
      </right>
      <top style="thin">
        <color theme="0" tint="-0.24994659260841701"/>
      </top>
      <bottom style="thin">
        <color theme="0" tint="-0.24994659260841701"/>
      </bottom>
      <diagonal/>
    </border>
    <border>
      <left style="thick">
        <color theme="0"/>
      </left>
      <right style="thick">
        <color theme="0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ck">
        <color theme="0"/>
      </right>
      <top/>
      <bottom style="thin">
        <color theme="0" tint="-0.24994659260841701"/>
      </bottom>
      <diagonal/>
    </border>
    <border>
      <left style="thick">
        <color theme="0"/>
      </left>
      <right style="thick">
        <color theme="0"/>
      </right>
      <top/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 style="medium">
        <color theme="2" tint="-0.499984740745262"/>
      </bottom>
      <diagonal/>
    </border>
    <border>
      <left/>
      <right/>
      <top/>
      <bottom style="medium">
        <color theme="2" tint="-0.499984740745262"/>
      </bottom>
      <diagonal/>
    </border>
    <border>
      <left/>
      <right/>
      <top style="medium">
        <color theme="2" tint="-0.499984740745262"/>
      </top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ck">
        <color theme="0"/>
      </left>
      <right style="thick">
        <color theme="0"/>
      </right>
      <top style="thin">
        <color theme="0" tint="-0.24994659260841701"/>
      </top>
      <bottom/>
      <diagonal/>
    </border>
    <border>
      <left/>
      <right style="thin">
        <color theme="0" tint="-0.24994659260841701"/>
      </right>
      <top/>
      <bottom/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 style="medium">
        <color theme="2" tint="-0.499984740745262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 style="medium">
        <color theme="2" tint="-0.499984740745262"/>
      </right>
      <top style="thin">
        <color theme="0" tint="-0.24994659260841701"/>
      </top>
      <bottom style="medium">
        <color theme="2" tint="-0.499984740745262"/>
      </bottom>
      <diagonal/>
    </border>
    <border>
      <left/>
      <right style="medium">
        <color theme="2" tint="-0.499984740745262"/>
      </right>
      <top/>
      <bottom style="thin">
        <color theme="0" tint="-0.24994659260841701"/>
      </bottom>
      <diagonal/>
    </border>
    <border>
      <left style="thick">
        <color theme="0"/>
      </left>
      <right style="medium">
        <color theme="2" tint="-0.499984740745262"/>
      </right>
      <top style="thin">
        <color theme="0" tint="-0.24994659260841701"/>
      </top>
      <bottom style="thin">
        <color theme="0" tint="-0.24994659260841701"/>
      </bottom>
      <diagonal/>
    </border>
    <border>
      <left style="thick">
        <color theme="0"/>
      </left>
      <right style="medium">
        <color theme="2" tint="-0.499984740745262"/>
      </right>
      <top/>
      <bottom style="thin">
        <color theme="0" tint="-0.24994659260841701"/>
      </bottom>
      <diagonal/>
    </border>
    <border>
      <left/>
      <right style="medium">
        <color theme="2" tint="-0.499984740745262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medium">
        <color theme="2" tint="-0.499984740745262"/>
      </right>
      <top/>
      <bottom style="medium">
        <color theme="2" tint="-0.499984740745262"/>
      </bottom>
      <diagonal/>
    </border>
    <border>
      <left style="medium">
        <color theme="2" tint="-0.499984740745262"/>
      </left>
      <right/>
      <top/>
      <bottom style="medium">
        <color theme="2" tint="-0.499984740745262"/>
      </bottom>
      <diagonal/>
    </border>
    <border>
      <left style="medium">
        <color theme="2" tint="-0.499984740745262"/>
      </left>
      <right/>
      <top/>
      <bottom/>
      <diagonal/>
    </border>
    <border>
      <left/>
      <right style="medium">
        <color theme="2" tint="-0.499984740745262"/>
      </right>
      <top/>
      <bottom/>
      <diagonal/>
    </border>
    <border>
      <left/>
      <right style="medium">
        <color theme="2" tint="-0.499984740745262"/>
      </right>
      <top style="medium">
        <color theme="2" tint="-0.499984740745262"/>
      </top>
      <bottom/>
      <diagonal/>
    </border>
    <border>
      <left style="thick">
        <color theme="0"/>
      </left>
      <right/>
      <top/>
      <bottom style="thin">
        <color theme="0" tint="-0.24994659260841701"/>
      </bottom>
      <diagonal/>
    </border>
    <border>
      <left style="thick">
        <color theme="0"/>
      </left>
      <right/>
      <top style="thin">
        <color theme="0" tint="-0.24994659260841701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medium">
        <color theme="2" tint="-0.499984740745262"/>
      </right>
      <top style="medium">
        <color theme="2" tint="-0.499984740745262"/>
      </top>
      <bottom style="thin">
        <color theme="0" tint="-0.24994659260841701"/>
      </bottom>
      <diagonal/>
    </border>
    <border>
      <left style="thick">
        <color theme="0"/>
      </left>
      <right/>
      <top/>
      <bottom/>
      <diagonal/>
    </border>
    <border>
      <left/>
      <right style="medium">
        <color theme="2" tint="-0.499984740745262"/>
      </right>
      <top style="thin">
        <color theme="0" tint="-0.24994659260841701"/>
      </top>
      <bottom/>
      <diagonal/>
    </border>
    <border>
      <left style="medium">
        <color theme="2" tint="-0.499984740745262"/>
      </left>
      <right/>
      <top style="medium">
        <color theme="2" tint="-0.499984740745262"/>
      </top>
      <bottom style="thin">
        <color theme="0" tint="-0.24994659260841701"/>
      </bottom>
      <diagonal/>
    </border>
    <border>
      <left style="medium">
        <color theme="2" tint="-0.499984740745262"/>
      </left>
      <right style="thick">
        <color theme="0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theme="2" tint="-0.499984740745262"/>
      </left>
      <right/>
      <top/>
      <bottom style="thin">
        <color theme="0" tint="-0.24994659260841701"/>
      </bottom>
      <diagonal/>
    </border>
    <border>
      <left style="medium">
        <color theme="2" tint="-0.499984740745262"/>
      </left>
      <right/>
      <top style="thin">
        <color theme="0" tint="-0.24994659260841701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0" tint="-0.24994659260841701"/>
      </top>
      <bottom style="thin">
        <color theme="2" tint="-0.499984740745262"/>
      </bottom>
      <diagonal/>
    </border>
    <border>
      <left/>
      <right/>
      <top style="thin">
        <color theme="0" tint="-0.24994659260841701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0" tint="-0.24994659260841701"/>
      </top>
      <bottom style="thin">
        <color theme="2" tint="-0.499984740745262"/>
      </bottom>
      <diagonal/>
    </border>
    <border>
      <left/>
      <right/>
      <top/>
      <bottom style="thin">
        <color theme="2" tint="-0.499984740745262"/>
      </bottom>
      <diagonal/>
    </border>
    <border>
      <left style="medium">
        <color theme="2" tint="-0.499984740745262"/>
      </left>
      <right style="thick">
        <color theme="0"/>
      </right>
      <top style="thin">
        <color theme="0" tint="-0.24994659260841701"/>
      </top>
      <bottom/>
      <diagonal/>
    </border>
    <border>
      <left style="thick">
        <color theme="0"/>
      </left>
      <right style="medium">
        <color theme="2" tint="-0.499984740745262"/>
      </right>
      <top style="thin">
        <color theme="0" tint="-0.24994659260841701"/>
      </top>
      <bottom/>
      <diagonal/>
    </border>
    <border>
      <left style="medium">
        <color theme="2" tint="-0.499984740745262"/>
      </left>
      <right/>
      <top style="medium">
        <color theme="2" tint="-0.499984740745262"/>
      </top>
      <bottom/>
      <diagonal/>
    </border>
    <border>
      <left style="medium">
        <color theme="2" tint="-0.499984740745262"/>
      </left>
      <right style="thick">
        <color theme="0"/>
      </right>
      <top/>
      <bottom style="thin">
        <color theme="0" tint="-0.24994659260841701"/>
      </bottom>
      <diagonal/>
    </border>
    <border>
      <left style="medium">
        <color theme="2" tint="-0.499984740745262"/>
      </left>
      <right/>
      <top/>
      <bottom style="thin">
        <color theme="2" tint="-0.499984740745262"/>
      </bottom>
      <diagonal/>
    </border>
    <border>
      <left/>
      <right style="medium">
        <color theme="2" tint="-0.499984740745262"/>
      </right>
      <top/>
      <bottom style="thin">
        <color theme="2" tint="-0.499984740745262"/>
      </bottom>
      <diagonal/>
    </border>
    <border>
      <left style="medium">
        <color theme="2" tint="-0.499984740745262"/>
      </left>
      <right/>
      <top style="thin">
        <color theme="0" tint="-0.24994659260841701"/>
      </top>
      <bottom/>
      <diagonal/>
    </border>
    <border>
      <left/>
      <right/>
      <top/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/>
      <diagonal/>
    </border>
    <border>
      <left style="thin">
        <color rgb="FFBFBFBF"/>
      </left>
      <right/>
      <top style="thin">
        <color rgb="FFBFBFBF"/>
      </top>
      <bottom/>
      <diagonal/>
    </border>
    <border>
      <left/>
      <right/>
      <top/>
      <bottom style="thin">
        <color rgb="FF948A54"/>
      </bottom>
      <diagonal/>
    </border>
    <border>
      <left style="medium">
        <color theme="2" tint="-0.499984740745262"/>
      </left>
      <right/>
      <top/>
      <bottom style="thin">
        <color rgb="FF948A54"/>
      </bottom>
      <diagonal/>
    </border>
    <border>
      <left/>
      <right style="medium">
        <color theme="2" tint="-0.499984740745262"/>
      </right>
      <top/>
      <bottom style="thin">
        <color rgb="FF948A54"/>
      </bottom>
      <diagonal/>
    </border>
    <border>
      <left style="thin">
        <color rgb="FFBFBFBF"/>
      </left>
      <right/>
      <top/>
      <bottom/>
      <diagonal/>
    </border>
    <border>
      <left/>
      <right style="thin">
        <color rgb="FFBFBFBF"/>
      </right>
      <top/>
      <bottom/>
      <diagonal/>
    </border>
    <border>
      <left style="thin">
        <color rgb="FFBFBFBF"/>
      </left>
      <right/>
      <top/>
      <bottom style="thin">
        <color rgb="FFBFBFBF"/>
      </bottom>
      <diagonal/>
    </border>
    <border>
      <left/>
      <right style="thin">
        <color rgb="FFBFBFBF"/>
      </right>
      <top/>
      <bottom style="thin">
        <color rgb="FFBFBFBF"/>
      </bottom>
      <diagonal/>
    </border>
    <border>
      <left style="medium">
        <color theme="2" tint="-0.499984740745262"/>
      </left>
      <right/>
      <top style="medium">
        <color theme="2" tint="-0.499984740745262"/>
      </top>
      <bottom style="thin">
        <color theme="2" tint="-0.499984740745262"/>
      </bottom>
      <diagonal/>
    </border>
    <border>
      <left/>
      <right/>
      <top style="medium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/>
      <top style="medium">
        <color theme="2" tint="-0.499984740745262"/>
      </top>
      <bottom style="thin">
        <color rgb="FF948A54"/>
      </bottom>
      <diagonal/>
    </border>
    <border>
      <left/>
      <right/>
      <top style="medium">
        <color theme="2" tint="-0.499984740745262"/>
      </top>
      <bottom style="thin">
        <color rgb="FF948A54"/>
      </bottom>
      <diagonal/>
    </border>
    <border>
      <left/>
      <right style="medium">
        <color theme="2" tint="-0.499984740745262"/>
      </right>
      <top style="medium">
        <color theme="2" tint="-0.499984740745262"/>
      </top>
      <bottom style="thin">
        <color rgb="FF948A54"/>
      </bottom>
      <diagonal/>
    </border>
    <border>
      <left style="thick">
        <color theme="2" tint="-9.9948118533890809E-2"/>
      </left>
      <right style="thick">
        <color theme="2" tint="-9.9948118533890809E-2"/>
      </right>
      <top style="thin">
        <color theme="0" tint="-0.24994659260841701"/>
      </top>
      <bottom style="thin">
        <color theme="0" tint="-0.24994659260841701"/>
      </bottom>
      <diagonal/>
    </border>
  </borders>
  <cellStyleXfs count="42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4" borderId="0" applyNumberFormat="0" applyBorder="0" applyAlignment="0" applyProtection="0"/>
    <xf numFmtId="0" fontId="3" fillId="6" borderId="0" applyNumberFormat="0" applyBorder="0" applyAlignment="0" applyProtection="0"/>
    <xf numFmtId="0" fontId="3" fillId="3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6" borderId="0" applyNumberFormat="0" applyBorder="0" applyAlignment="0" applyProtection="0"/>
    <xf numFmtId="0" fontId="3" fillId="4" borderId="0" applyNumberFormat="0" applyBorder="0" applyAlignment="0" applyProtection="0"/>
    <xf numFmtId="0" fontId="4" fillId="6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8" borderId="0" applyNumberFormat="0" applyBorder="0" applyAlignment="0" applyProtection="0"/>
    <xf numFmtId="0" fontId="4" fillId="6" borderId="0" applyNumberFormat="0" applyBorder="0" applyAlignment="0" applyProtection="0"/>
    <xf numFmtId="0" fontId="4" fillId="3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1" applyNumberFormat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7" borderId="0" applyNumberFormat="0" applyBorder="0" applyAlignment="0" applyProtection="0"/>
    <xf numFmtId="0" fontId="2" fillId="4" borderId="5" applyNumberFormat="0" applyFont="0" applyAlignment="0" applyProtection="0"/>
    <xf numFmtId="0" fontId="12" fillId="0" borderId="6" applyNumberFormat="0" applyFill="0" applyAlignment="0" applyProtection="0"/>
    <xf numFmtId="0" fontId="13" fillId="6" borderId="0" applyNumberFormat="0" applyBorder="0" applyAlignment="0" applyProtection="0"/>
    <xf numFmtId="0" fontId="12" fillId="0" borderId="0" applyNumberFormat="0" applyFill="0" applyBorder="0" applyAlignment="0" applyProtection="0"/>
    <xf numFmtId="0" fontId="14" fillId="7" borderId="7" applyNumberFormat="0" applyAlignment="0" applyProtection="0"/>
    <xf numFmtId="0" fontId="15" fillId="13" borderId="7" applyNumberFormat="0" applyAlignment="0" applyProtection="0"/>
    <xf numFmtId="0" fontId="16" fillId="13" borderId="8" applyNumberFormat="0" applyAlignment="0" applyProtection="0"/>
    <xf numFmtId="0" fontId="17" fillId="0" borderId="0" applyNumberFormat="0" applyFill="0" applyBorder="0" applyAlignment="0" applyProtection="0"/>
    <xf numFmtId="0" fontId="4" fillId="14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9" fontId="21" fillId="0" borderId="0" applyFont="0" applyFill="0" applyBorder="0" applyAlignment="0" applyProtection="0"/>
  </cellStyleXfs>
  <cellXfs count="776">
    <xf numFmtId="0" fontId="0" fillId="0" borderId="0" xfId="0"/>
    <xf numFmtId="0" fontId="19" fillId="0" borderId="0" xfId="0" applyFont="1"/>
    <xf numFmtId="0" fontId="20" fillId="0" borderId="0" xfId="0" applyFont="1" applyFill="1" applyBorder="1" applyAlignment="1">
      <alignment horizontal="right" vertical="center"/>
    </xf>
    <xf numFmtId="0" fontId="20" fillId="18" borderId="0" xfId="0" applyFont="1" applyFill="1" applyBorder="1" applyAlignment="1">
      <alignment horizontal="left" vertical="center" indent="1"/>
    </xf>
    <xf numFmtId="0" fontId="20" fillId="18" borderId="0" xfId="0" applyFont="1" applyFill="1" applyBorder="1"/>
    <xf numFmtId="0" fontId="20" fillId="0" borderId="0" xfId="0" applyFont="1" applyBorder="1"/>
    <xf numFmtId="0" fontId="20" fillId="18" borderId="0" xfId="0" applyFont="1" applyFill="1" applyBorder="1" applyAlignment="1">
      <alignment horizontal="right" vertical="center"/>
    </xf>
    <xf numFmtId="0" fontId="20" fillId="0" borderId="0" xfId="0" applyFont="1"/>
    <xf numFmtId="0" fontId="20" fillId="18" borderId="0" xfId="0" applyFont="1" applyFill="1" applyBorder="1"/>
    <xf numFmtId="0" fontId="23" fillId="18" borderId="0" xfId="0" applyFont="1" applyFill="1" applyBorder="1"/>
    <xf numFmtId="0" fontId="24" fillId="18" borderId="0" xfId="0" applyFont="1" applyFill="1" applyBorder="1"/>
    <xf numFmtId="0" fontId="22" fillId="18" borderId="0" xfId="0" applyFont="1" applyFill="1" applyBorder="1"/>
    <xf numFmtId="164" fontId="22" fillId="18" borderId="9" xfId="0" applyNumberFormat="1" applyFont="1" applyFill="1" applyBorder="1" applyAlignment="1">
      <alignment horizontal="right"/>
    </xf>
    <xf numFmtId="164" fontId="22" fillId="18" borderId="12" xfId="0" applyNumberFormat="1" applyFont="1" applyFill="1" applyBorder="1" applyAlignment="1">
      <alignment horizontal="right"/>
    </xf>
    <xf numFmtId="164" fontId="22" fillId="18" borderId="0" xfId="0" applyNumberFormat="1" applyFont="1" applyFill="1" applyBorder="1"/>
    <xf numFmtId="164" fontId="22" fillId="18" borderId="9" xfId="0" applyNumberFormat="1" applyFont="1" applyFill="1" applyBorder="1"/>
    <xf numFmtId="164" fontId="22" fillId="18" borderId="12" xfId="0" applyNumberFormat="1" applyFont="1" applyFill="1" applyBorder="1"/>
    <xf numFmtId="0" fontId="27" fillId="18" borderId="0" xfId="0" applyFont="1" applyFill="1" applyBorder="1" applyAlignment="1">
      <alignment horizontal="right" vertical="top"/>
    </xf>
    <xf numFmtId="0" fontId="22" fillId="0" borderId="0" xfId="0" applyFont="1"/>
    <xf numFmtId="164" fontId="22" fillId="0" borderId="0" xfId="0" applyNumberFormat="1" applyFont="1" applyFill="1" applyBorder="1"/>
    <xf numFmtId="164" fontId="24" fillId="0" borderId="0" xfId="0" applyNumberFormat="1" applyFont="1" applyFill="1" applyBorder="1"/>
    <xf numFmtId="0" fontId="22" fillId="0" borderId="0" xfId="0" applyFont="1" applyFill="1" applyBorder="1"/>
    <xf numFmtId="164" fontId="22" fillId="18" borderId="14" xfId="0" applyNumberFormat="1" applyFont="1" applyFill="1" applyBorder="1"/>
    <xf numFmtId="0" fontId="20" fillId="0" borderId="0" xfId="0" applyFont="1" applyFill="1" applyBorder="1"/>
    <xf numFmtId="49" fontId="24" fillId="0" borderId="0" xfId="0" applyNumberFormat="1" applyFont="1" applyFill="1" applyBorder="1" applyAlignment="1">
      <alignment horizontal="right"/>
    </xf>
    <xf numFmtId="0" fontId="27" fillId="0" borderId="0" xfId="0" applyFont="1" applyFill="1" applyBorder="1" applyAlignment="1">
      <alignment horizontal="right" vertical="top"/>
    </xf>
    <xf numFmtId="0" fontId="23" fillId="0" borderId="0" xfId="0" applyFont="1" applyFill="1" applyBorder="1"/>
    <xf numFmtId="0" fontId="28" fillId="0" borderId="0" xfId="0" applyFont="1" applyFill="1" applyBorder="1" applyAlignment="1">
      <alignment horizontal="right" vertical="top"/>
    </xf>
    <xf numFmtId="164" fontId="22" fillId="0" borderId="12" xfId="0" applyNumberFormat="1" applyFont="1" applyFill="1" applyBorder="1"/>
    <xf numFmtId="164" fontId="22" fillId="0" borderId="10" xfId="0" applyNumberFormat="1" applyFont="1" applyFill="1" applyBorder="1"/>
    <xf numFmtId="164" fontId="22" fillId="18" borderId="16" xfId="0" applyNumberFormat="1" applyFont="1" applyFill="1" applyBorder="1" applyAlignment="1">
      <alignment horizontal="right"/>
    </xf>
    <xf numFmtId="164" fontId="22" fillId="18" borderId="17" xfId="0" applyNumberFormat="1" applyFont="1" applyFill="1" applyBorder="1" applyAlignment="1">
      <alignment horizontal="right"/>
    </xf>
    <xf numFmtId="0" fontId="22" fillId="0" borderId="0" xfId="0" applyFont="1" applyFill="1" applyBorder="1" applyAlignment="1">
      <alignment horizontal="left" vertical="center" indent="1"/>
    </xf>
    <xf numFmtId="0" fontId="22" fillId="0" borderId="11" xfId="0" applyFont="1" applyFill="1" applyBorder="1" applyAlignment="1">
      <alignment horizontal="left" vertical="center" indent="1"/>
    </xf>
    <xf numFmtId="0" fontId="22" fillId="0" borderId="16" xfId="0" applyFont="1" applyFill="1" applyBorder="1" applyAlignment="1">
      <alignment horizontal="left" vertical="center" indent="1"/>
    </xf>
    <xf numFmtId="164" fontId="22" fillId="0" borderId="16" xfId="0" applyNumberFormat="1" applyFont="1" applyFill="1" applyBorder="1"/>
    <xf numFmtId="164" fontId="24" fillId="19" borderId="16" xfId="0" applyNumberFormat="1" applyFont="1" applyFill="1" applyBorder="1"/>
    <xf numFmtId="164" fontId="22" fillId="0" borderId="9" xfId="0" applyNumberFormat="1" applyFont="1" applyFill="1" applyBorder="1"/>
    <xf numFmtId="0" fontId="23" fillId="0" borderId="0" xfId="0" applyFont="1"/>
    <xf numFmtId="0" fontId="22" fillId="0" borderId="0" xfId="0" applyFont="1" applyFill="1" applyBorder="1" applyAlignment="1">
      <alignment vertical="center"/>
    </xf>
    <xf numFmtId="0" fontId="24" fillId="0" borderId="0" xfId="0" applyFont="1" applyFill="1" applyBorder="1" applyAlignment="1"/>
    <xf numFmtId="164" fontId="22" fillId="0" borderId="17" xfId="0" applyNumberFormat="1" applyFont="1" applyFill="1" applyBorder="1"/>
    <xf numFmtId="0" fontId="22" fillId="0" borderId="0" xfId="0" applyFont="1" applyFill="1" applyBorder="1" applyAlignment="1">
      <alignment horizontal="left" indent="1"/>
    </xf>
    <xf numFmtId="0" fontId="22" fillId="0" borderId="17" xfId="0" applyFont="1" applyFill="1" applyBorder="1" applyAlignment="1">
      <alignment horizontal="left" indent="1"/>
    </xf>
    <xf numFmtId="0" fontId="22" fillId="0" borderId="11" xfId="0" applyFont="1" applyFill="1" applyBorder="1" applyAlignment="1">
      <alignment horizontal="left" indent="1"/>
    </xf>
    <xf numFmtId="164" fontId="22" fillId="0" borderId="17" xfId="0" applyNumberFormat="1" applyFont="1" applyFill="1" applyBorder="1" applyAlignment="1"/>
    <xf numFmtId="0" fontId="24" fillId="0" borderId="0" xfId="0" applyFont="1" applyFill="1" applyBorder="1" applyAlignment="1">
      <alignment vertical="center"/>
    </xf>
    <xf numFmtId="164" fontId="22" fillId="0" borderId="0" xfId="0" applyNumberFormat="1" applyFont="1" applyFill="1" applyBorder="1" applyAlignment="1">
      <alignment horizontal="right"/>
    </xf>
    <xf numFmtId="164" fontId="29" fillId="0" borderId="0" xfId="0" applyNumberFormat="1" applyFont="1" applyFill="1" applyBorder="1" applyAlignment="1" applyProtection="1">
      <alignment horizontal="right" vertical="center"/>
    </xf>
    <xf numFmtId="164" fontId="29" fillId="0" borderId="12" xfId="0" applyNumberFormat="1" applyFont="1" applyFill="1" applyBorder="1" applyAlignment="1" applyProtection="1">
      <alignment horizontal="right" vertical="center"/>
    </xf>
    <xf numFmtId="164" fontId="29" fillId="0" borderId="16" xfId="0" applyNumberFormat="1" applyFont="1" applyFill="1" applyBorder="1" applyAlignment="1" applyProtection="1">
      <alignment horizontal="right" vertical="center"/>
    </xf>
    <xf numFmtId="0" fontId="22" fillId="0" borderId="0" xfId="0" applyFont="1" applyFill="1" applyBorder="1" applyAlignment="1">
      <alignment horizontal="center"/>
    </xf>
    <xf numFmtId="164" fontId="22" fillId="0" borderId="0" xfId="0" applyNumberFormat="1" applyFont="1" applyFill="1" applyBorder="1" applyAlignment="1">
      <alignment vertical="center"/>
    </xf>
    <xf numFmtId="0" fontId="22" fillId="0" borderId="0" xfId="0" applyFont="1" applyFill="1" applyBorder="1"/>
    <xf numFmtId="164" fontId="22" fillId="0" borderId="0" xfId="0" applyNumberFormat="1" applyFont="1" applyFill="1" applyBorder="1"/>
    <xf numFmtId="164" fontId="26" fillId="0" borderId="0" xfId="0" applyNumberFormat="1" applyFont="1" applyFill="1" applyBorder="1"/>
    <xf numFmtId="0" fontId="24" fillId="0" borderId="0" xfId="0" applyFont="1" applyFill="1" applyBorder="1" applyAlignment="1">
      <alignment horizontal="right"/>
    </xf>
    <xf numFmtId="168" fontId="33" fillId="0" borderId="0" xfId="0" applyNumberFormat="1" applyFont="1" applyFill="1" applyBorder="1" applyAlignment="1">
      <alignment horizontal="left"/>
    </xf>
    <xf numFmtId="168" fontId="33" fillId="0" borderId="0" xfId="0" applyNumberFormat="1" applyFont="1" applyFill="1" applyBorder="1" applyAlignment="1">
      <alignment horizontal="right"/>
    </xf>
    <xf numFmtId="164" fontId="22" fillId="0" borderId="12" xfId="0" applyNumberFormat="1" applyFont="1" applyFill="1" applyBorder="1"/>
    <xf numFmtId="0" fontId="26" fillId="0" borderId="0" xfId="0" applyFont="1" applyFill="1" applyBorder="1" applyAlignment="1">
      <alignment vertical="center"/>
    </xf>
    <xf numFmtId="0" fontId="26" fillId="0" borderId="0" xfId="0" applyFont="1" applyFill="1" applyBorder="1"/>
    <xf numFmtId="49" fontId="34" fillId="0" borderId="0" xfId="0" applyNumberFormat="1" applyFont="1" applyFill="1" applyBorder="1" applyAlignment="1">
      <alignment horizontal="center" vertical="center"/>
    </xf>
    <xf numFmtId="3" fontId="35" fillId="0" borderId="0" xfId="0" applyNumberFormat="1" applyFont="1" applyFill="1" applyBorder="1" applyAlignment="1">
      <alignment horizontal="center"/>
    </xf>
    <xf numFmtId="49" fontId="35" fillId="0" borderId="0" xfId="0" applyNumberFormat="1" applyFont="1" applyFill="1" applyBorder="1" applyAlignment="1">
      <alignment horizontal="center"/>
    </xf>
    <xf numFmtId="0" fontId="30" fillId="0" borderId="0" xfId="0" applyFont="1" applyFill="1" applyBorder="1"/>
    <xf numFmtId="3" fontId="22" fillId="0" borderId="16" xfId="0" applyNumberFormat="1" applyFont="1" applyFill="1" applyBorder="1" applyAlignment="1">
      <alignment horizontal="right"/>
    </xf>
    <xf numFmtId="164" fontId="22" fillId="18" borderId="20" xfId="0" applyNumberFormat="1" applyFont="1" applyFill="1" applyBorder="1"/>
    <xf numFmtId="164" fontId="22" fillId="0" borderId="15" xfId="0" applyNumberFormat="1" applyFont="1" applyFill="1" applyBorder="1"/>
    <xf numFmtId="0" fontId="26" fillId="0" borderId="0" xfId="0" applyFont="1" applyFill="1" applyBorder="1" applyAlignment="1">
      <alignment horizontal="right" vertical="center"/>
    </xf>
    <xf numFmtId="49" fontId="25" fillId="0" borderId="0" xfId="0" applyNumberFormat="1" applyFont="1" applyFill="1" applyBorder="1" applyAlignment="1">
      <alignment horizontal="right"/>
    </xf>
    <xf numFmtId="0" fontId="25" fillId="0" borderId="0" xfId="0" applyFont="1" applyFill="1" applyBorder="1"/>
    <xf numFmtId="0" fontId="25" fillId="0" borderId="0" xfId="0" quotePrefix="1" applyFont="1" applyFill="1" applyBorder="1"/>
    <xf numFmtId="0" fontId="36" fillId="0" borderId="0" xfId="0" applyFont="1" applyFill="1" applyBorder="1"/>
    <xf numFmtId="0" fontId="37" fillId="0" borderId="0" xfId="0" applyFont="1" applyFill="1" applyBorder="1" applyAlignment="1">
      <alignment horizontal="right" vertical="top"/>
    </xf>
    <xf numFmtId="9" fontId="26" fillId="0" borderId="0" xfId="41" applyFont="1" applyFill="1" applyBorder="1"/>
    <xf numFmtId="164" fontId="24" fillId="19" borderId="0" xfId="0" applyNumberFormat="1" applyFont="1" applyFill="1" applyBorder="1"/>
    <xf numFmtId="164" fontId="22" fillId="0" borderId="9" xfId="0" applyNumberFormat="1" applyFont="1" applyFill="1" applyBorder="1"/>
    <xf numFmtId="0" fontId="38" fillId="0" borderId="0" xfId="0" applyFont="1" applyAlignment="1">
      <alignment horizontal="center" vertical="center"/>
    </xf>
    <xf numFmtId="49" fontId="39" fillId="0" borderId="0" xfId="0" applyNumberFormat="1" applyFont="1" applyAlignment="1">
      <alignment vertical="center"/>
    </xf>
    <xf numFmtId="0" fontId="40" fillId="0" borderId="0" xfId="0" applyFont="1"/>
    <xf numFmtId="0" fontId="24" fillId="0" borderId="0" xfId="0" applyFont="1" applyAlignment="1"/>
    <xf numFmtId="0" fontId="22" fillId="0" borderId="0" xfId="0" applyFont="1" applyBorder="1"/>
    <xf numFmtId="0" fontId="22" fillId="0" borderId="0" xfId="0" applyFont="1" applyAlignment="1">
      <alignment horizontal="right"/>
    </xf>
    <xf numFmtId="0" fontId="38" fillId="0" borderId="0" xfId="0" applyFont="1" applyAlignment="1">
      <alignment horizontal="right" vertical="center"/>
    </xf>
    <xf numFmtId="0" fontId="41" fillId="0" borderId="0" xfId="0" applyFont="1" applyBorder="1"/>
    <xf numFmtId="0" fontId="42" fillId="0" borderId="0" xfId="0" applyFont="1" applyBorder="1"/>
    <xf numFmtId="0" fontId="42" fillId="18" borderId="0" xfId="0" applyFont="1" applyFill="1" applyBorder="1" applyAlignment="1">
      <alignment horizontal="right" vertical="center"/>
    </xf>
    <xf numFmtId="0" fontId="42" fillId="18" borderId="0" xfId="0" applyFont="1" applyFill="1" applyBorder="1" applyAlignment="1">
      <alignment horizontal="left" vertical="center" indent="1"/>
    </xf>
    <xf numFmtId="0" fontId="42" fillId="18" borderId="0" xfId="0" applyFont="1" applyFill="1" applyBorder="1"/>
    <xf numFmtId="0" fontId="42" fillId="0" borderId="0" xfId="0" applyFont="1" applyFill="1" applyBorder="1" applyAlignment="1">
      <alignment horizontal="right" vertical="center"/>
    </xf>
    <xf numFmtId="0" fontId="19" fillId="0" borderId="0" xfId="0" applyFont="1" applyAlignment="1"/>
    <xf numFmtId="0" fontId="22" fillId="0" borderId="0" xfId="0" applyFont="1" applyAlignment="1"/>
    <xf numFmtId="0" fontId="43" fillId="18" borderId="0" xfId="0" applyFont="1" applyFill="1" applyBorder="1"/>
    <xf numFmtId="164" fontId="43" fillId="18" borderId="0" xfId="0" applyNumberFormat="1" applyFont="1" applyFill="1" applyBorder="1"/>
    <xf numFmtId="0" fontId="20" fillId="0" borderId="0" xfId="0" applyFont="1" applyBorder="1" applyAlignment="1"/>
    <xf numFmtId="0" fontId="45" fillId="0" borderId="0" xfId="0" applyFont="1" applyBorder="1" applyAlignment="1">
      <alignment horizontal="center" vertical="center"/>
    </xf>
    <xf numFmtId="49" fontId="49" fillId="0" borderId="0" xfId="0" applyNumberFormat="1" applyFont="1" applyBorder="1" applyAlignment="1">
      <alignment vertical="center"/>
    </xf>
    <xf numFmtId="0" fontId="44" fillId="0" borderId="0" xfId="0" applyFont="1" applyBorder="1" applyAlignment="1"/>
    <xf numFmtId="0" fontId="1" fillId="0" borderId="0" xfId="0" applyFont="1"/>
    <xf numFmtId="0" fontId="20" fillId="0" borderId="0" xfId="0" applyFont="1" applyBorder="1" applyAlignment="1">
      <alignment horizontal="left" vertical="center"/>
    </xf>
    <xf numFmtId="0" fontId="44" fillId="0" borderId="0" xfId="0" applyFont="1" applyBorder="1" applyAlignment="1">
      <alignment horizontal="center"/>
    </xf>
    <xf numFmtId="49" fontId="50" fillId="0" borderId="0" xfId="0" applyNumberFormat="1" applyFont="1" applyAlignment="1">
      <alignment vertical="center"/>
    </xf>
    <xf numFmtId="0" fontId="24" fillId="20" borderId="9" xfId="0" applyFont="1" applyFill="1" applyBorder="1" applyAlignment="1">
      <alignment vertical="center" wrapText="1"/>
    </xf>
    <xf numFmtId="0" fontId="22" fillId="18" borderId="0" xfId="0" applyFont="1" applyFill="1" applyBorder="1" applyAlignment="1"/>
    <xf numFmtId="165" fontId="22" fillId="18" borderId="0" xfId="0" applyNumberFormat="1" applyFont="1" applyFill="1" applyBorder="1" applyAlignment="1">
      <alignment horizontal="right"/>
    </xf>
    <xf numFmtId="0" fontId="18" fillId="0" borderId="0" xfId="0" applyFont="1"/>
    <xf numFmtId="164" fontId="22" fillId="0" borderId="0" xfId="0" applyNumberFormat="1" applyFont="1"/>
    <xf numFmtId="164" fontId="22" fillId="0" borderId="16" xfId="0" applyNumberFormat="1" applyFont="1" applyBorder="1"/>
    <xf numFmtId="164" fontId="22" fillId="0" borderId="10" xfId="0" applyNumberFormat="1" applyFont="1" applyBorder="1"/>
    <xf numFmtId="168" fontId="32" fillId="0" borderId="0" xfId="0" applyNumberFormat="1" applyFont="1" applyFill="1" applyBorder="1" applyAlignment="1">
      <alignment horizontal="right"/>
    </xf>
    <xf numFmtId="0" fontId="51" fillId="0" borderId="0" xfId="0" applyFont="1" applyAlignment="1">
      <alignment horizontal="left" vertical="center"/>
    </xf>
    <xf numFmtId="49" fontId="52" fillId="0" borderId="0" xfId="0" applyNumberFormat="1" applyFont="1" applyAlignment="1">
      <alignment horizontal="left" vertical="center"/>
    </xf>
    <xf numFmtId="0" fontId="56" fillId="0" borderId="0" xfId="0" applyFont="1"/>
    <xf numFmtId="0" fontId="51" fillId="0" borderId="0" xfId="0" applyFont="1" applyAlignment="1">
      <alignment horizontal="left" vertical="top"/>
    </xf>
    <xf numFmtId="0" fontId="54" fillId="0" borderId="0" xfId="0" applyFont="1"/>
    <xf numFmtId="0" fontId="54" fillId="0" borderId="0" xfId="0" applyFont="1" applyAlignment="1">
      <alignment wrapText="1"/>
    </xf>
    <xf numFmtId="0" fontId="53" fillId="0" borderId="0" xfId="0" applyFont="1" applyAlignment="1"/>
    <xf numFmtId="49" fontId="57" fillId="0" borderId="0" xfId="0" applyNumberFormat="1" applyFont="1" applyAlignment="1">
      <alignment vertical="center"/>
    </xf>
    <xf numFmtId="0" fontId="54" fillId="0" borderId="0" xfId="0" applyFont="1" applyBorder="1"/>
    <xf numFmtId="0" fontId="54" fillId="18" borderId="0" xfId="0" applyFont="1" applyFill="1" applyBorder="1"/>
    <xf numFmtId="0" fontId="51" fillId="18" borderId="0" xfId="0" applyFont="1" applyFill="1" applyBorder="1"/>
    <xf numFmtId="0" fontId="55" fillId="18" borderId="0" xfId="0" applyFont="1" applyFill="1" applyBorder="1"/>
    <xf numFmtId="0" fontId="58" fillId="0" borderId="0" xfId="0" applyFont="1"/>
    <xf numFmtId="0" fontId="51" fillId="0" borderId="0" xfId="0" applyFont="1" applyFill="1" applyBorder="1"/>
    <xf numFmtId="0" fontId="44" fillId="0" borderId="0" xfId="0" applyFont="1" applyAlignment="1"/>
    <xf numFmtId="0" fontId="24" fillId="0" borderId="0" xfId="0" applyFont="1"/>
    <xf numFmtId="0" fontId="28" fillId="0" borderId="0" xfId="0" applyFont="1"/>
    <xf numFmtId="0" fontId="22" fillId="0" borderId="0" xfId="0" applyFont="1" applyFill="1" applyBorder="1" applyAlignment="1">
      <alignment vertical="top"/>
    </xf>
    <xf numFmtId="0" fontId="22" fillId="0" borderId="0" xfId="0" applyFont="1" applyFill="1" applyBorder="1" applyAlignment="1">
      <alignment vertical="top" wrapText="1"/>
    </xf>
    <xf numFmtId="0" fontId="52" fillId="0" borderId="0" xfId="0" applyFont="1" applyAlignment="1">
      <alignment horizontal="left" vertical="center"/>
    </xf>
    <xf numFmtId="0" fontId="20" fillId="0" borderId="0" xfId="0" applyFont="1" applyAlignment="1">
      <alignment horizontal="right"/>
    </xf>
    <xf numFmtId="49" fontId="44" fillId="18" borderId="9" xfId="0" applyNumberFormat="1" applyFont="1" applyFill="1" applyBorder="1" applyAlignment="1">
      <alignment horizontal="left" vertical="center"/>
    </xf>
    <xf numFmtId="0" fontId="20" fillId="18" borderId="9" xfId="0" applyFont="1" applyFill="1" applyBorder="1" applyAlignment="1">
      <alignment horizontal="left" vertical="center"/>
    </xf>
    <xf numFmtId="0" fontId="20" fillId="0" borderId="9" xfId="0" applyFont="1" applyBorder="1"/>
    <xf numFmtId="0" fontId="20" fillId="0" borderId="9" xfId="0" applyFont="1" applyBorder="1" applyAlignment="1">
      <alignment horizontal="right"/>
    </xf>
    <xf numFmtId="0" fontId="20" fillId="18" borderId="9" xfId="0" applyFont="1" applyFill="1" applyBorder="1" applyAlignment="1">
      <alignment horizontal="left" vertical="center" indent="1"/>
    </xf>
    <xf numFmtId="0" fontId="44" fillId="0" borderId="9" xfId="0" applyFont="1" applyBorder="1" applyAlignment="1"/>
    <xf numFmtId="0" fontId="20" fillId="18" borderId="9" xfId="0" applyFont="1" applyFill="1" applyBorder="1" applyAlignment="1">
      <alignment horizontal="right" vertical="center" indent="1"/>
    </xf>
    <xf numFmtId="0" fontId="20" fillId="18" borderId="19" xfId="0" applyFont="1" applyFill="1" applyBorder="1" applyAlignment="1">
      <alignment horizontal="left" vertical="center"/>
    </xf>
    <xf numFmtId="0" fontId="20" fillId="18" borderId="19" xfId="0" applyFont="1" applyFill="1" applyBorder="1"/>
    <xf numFmtId="0" fontId="20" fillId="18" borderId="19" xfId="0" applyFont="1" applyFill="1" applyBorder="1" applyAlignment="1">
      <alignment horizontal="left" vertical="center" indent="1"/>
    </xf>
    <xf numFmtId="0" fontId="20" fillId="18" borderId="19" xfId="0" applyFont="1" applyFill="1" applyBorder="1" applyAlignment="1">
      <alignment horizontal="right" vertical="center" indent="1"/>
    </xf>
    <xf numFmtId="0" fontId="20" fillId="0" borderId="19" xfId="0" applyFont="1" applyBorder="1"/>
    <xf numFmtId="49" fontId="44" fillId="18" borderId="19" xfId="0" applyNumberFormat="1" applyFont="1" applyFill="1" applyBorder="1" applyAlignment="1">
      <alignment horizontal="left" vertical="center"/>
    </xf>
    <xf numFmtId="0" fontId="62" fillId="18" borderId="19" xfId="0" applyFont="1" applyFill="1" applyBorder="1"/>
    <xf numFmtId="164" fontId="22" fillId="0" borderId="12" xfId="0" applyNumberFormat="1" applyFont="1" applyFill="1" applyBorder="1" applyAlignment="1"/>
    <xf numFmtId="164" fontId="22" fillId="0" borderId="16" xfId="0" applyNumberFormat="1" applyFont="1" applyFill="1" applyBorder="1" applyAlignment="1"/>
    <xf numFmtId="164" fontId="22" fillId="0" borderId="0" xfId="0" applyNumberFormat="1" applyFont="1" applyFill="1" applyBorder="1" applyAlignment="1"/>
    <xf numFmtId="49" fontId="59" fillId="0" borderId="0" xfId="0" applyNumberFormat="1" applyFont="1" applyFill="1" applyBorder="1" applyAlignment="1">
      <alignment horizontal="right"/>
    </xf>
    <xf numFmtId="0" fontId="24" fillId="20" borderId="9" xfId="0" applyFont="1" applyFill="1" applyBorder="1" applyAlignment="1">
      <alignment horizontal="right" vertical="center"/>
    </xf>
    <xf numFmtId="0" fontId="27" fillId="18" borderId="0" xfId="0" applyFont="1" applyFill="1" applyBorder="1" applyAlignment="1">
      <alignment vertical="top"/>
    </xf>
    <xf numFmtId="0" fontId="27" fillId="18" borderId="0" xfId="0" applyFont="1" applyFill="1" applyBorder="1" applyAlignment="1"/>
    <xf numFmtId="0" fontId="22" fillId="20" borderId="0" xfId="0" applyFont="1" applyFill="1" applyBorder="1" applyAlignment="1">
      <alignment horizontal="right" vertical="center" wrapText="1"/>
    </xf>
    <xf numFmtId="0" fontId="24" fillId="20" borderId="0" xfId="0" applyFont="1" applyFill="1" applyBorder="1" applyAlignment="1">
      <alignment horizontal="right" vertical="top" wrapText="1"/>
    </xf>
    <xf numFmtId="0" fontId="22" fillId="0" borderId="16" xfId="0" applyFont="1" applyFill="1" applyBorder="1" applyAlignment="1">
      <alignment horizontal="left" indent="1"/>
    </xf>
    <xf numFmtId="164" fontId="22" fillId="0" borderId="0" xfId="0" applyNumberFormat="1" applyFont="1" applyBorder="1"/>
    <xf numFmtId="0" fontId="22" fillId="20" borderId="9" xfId="0" applyFont="1" applyFill="1" applyBorder="1"/>
    <xf numFmtId="0" fontId="22" fillId="0" borderId="0" xfId="0" applyFont="1" applyAlignment="1">
      <alignment horizontal="left" indent="1"/>
    </xf>
    <xf numFmtId="0" fontId="22" fillId="0" borderId="16" xfId="0" applyFont="1" applyBorder="1" applyAlignment="1">
      <alignment horizontal="left" indent="1"/>
    </xf>
    <xf numFmtId="0" fontId="24" fillId="20" borderId="0" xfId="0" applyFont="1" applyFill="1" applyBorder="1" applyAlignment="1">
      <alignment horizontal="center" vertical="center"/>
    </xf>
    <xf numFmtId="0" fontId="24" fillId="20" borderId="0" xfId="0" applyFont="1" applyFill="1" applyBorder="1" applyAlignment="1">
      <alignment horizontal="right" vertical="center"/>
    </xf>
    <xf numFmtId="0" fontId="22" fillId="0" borderId="0" xfId="0" applyFont="1" applyFill="1" applyBorder="1" applyAlignment="1">
      <alignment horizontal="left" indent="1"/>
    </xf>
    <xf numFmtId="0" fontId="22" fillId="0" borderId="17" xfId="0" applyFont="1" applyFill="1" applyBorder="1" applyAlignment="1">
      <alignment horizontal="left" indent="1"/>
    </xf>
    <xf numFmtId="0" fontId="24" fillId="20" borderId="0" xfId="0" applyFont="1" applyFill="1" applyBorder="1" applyAlignment="1">
      <alignment horizontal="right" vertical="center" wrapText="1"/>
    </xf>
    <xf numFmtId="0" fontId="22" fillId="0" borderId="17" xfId="0" applyFont="1" applyFill="1" applyBorder="1" applyAlignment="1">
      <alignment horizontal="left" vertical="center" indent="1"/>
    </xf>
    <xf numFmtId="0" fontId="24" fillId="20" borderId="0" xfId="0" applyFont="1" applyFill="1" applyBorder="1" applyAlignment="1">
      <alignment vertical="center"/>
    </xf>
    <xf numFmtId="0" fontId="24" fillId="20" borderId="0" xfId="0" applyFont="1" applyFill="1" applyBorder="1" applyAlignment="1">
      <alignment vertical="center"/>
    </xf>
    <xf numFmtId="0" fontId="24" fillId="20" borderId="0" xfId="0" applyFont="1" applyFill="1" applyBorder="1" applyAlignment="1">
      <alignment vertical="center" wrapText="1"/>
    </xf>
    <xf numFmtId="0" fontId="22" fillId="20" borderId="0" xfId="0" applyFont="1" applyFill="1" applyBorder="1"/>
    <xf numFmtId="0" fontId="54" fillId="0" borderId="0" xfId="0" applyFont="1" applyAlignment="1"/>
    <xf numFmtId="0" fontId="28" fillId="0" borderId="0" xfId="0" applyFont="1" applyAlignment="1">
      <alignment vertical="top"/>
    </xf>
    <xf numFmtId="0" fontId="22" fillId="0" borderId="0" xfId="0" applyFont="1" applyAlignment="1">
      <alignment vertical="top"/>
    </xf>
    <xf numFmtId="0" fontId="54" fillId="0" borderId="0" xfId="0" applyFont="1" applyAlignment="1">
      <alignment vertical="top"/>
    </xf>
    <xf numFmtId="164" fontId="22" fillId="0" borderId="12" xfId="0" applyNumberFormat="1" applyFont="1" applyFill="1" applyBorder="1" applyAlignment="1"/>
    <xf numFmtId="164" fontId="22" fillId="0" borderId="16" xfId="0" applyNumberFormat="1" applyFont="1" applyFill="1" applyBorder="1" applyAlignment="1"/>
    <xf numFmtId="164" fontId="22" fillId="0" borderId="0" xfId="0" applyNumberFormat="1" applyFont="1" applyFill="1" applyBorder="1" applyAlignment="1"/>
    <xf numFmtId="0" fontId="20" fillId="18" borderId="0" xfId="0" applyNumberFormat="1" applyFont="1" applyFill="1" applyBorder="1"/>
    <xf numFmtId="164" fontId="22" fillId="0" borderId="0" xfId="0" applyNumberFormat="1" applyFont="1" applyFill="1" applyBorder="1" applyAlignment="1">
      <alignment horizontal="right" vertical="center"/>
    </xf>
    <xf numFmtId="164" fontId="22" fillId="0" borderId="12" xfId="0" applyNumberFormat="1" applyFont="1" applyFill="1" applyBorder="1" applyAlignment="1">
      <alignment horizontal="right" vertical="center"/>
    </xf>
    <xf numFmtId="0" fontId="25" fillId="0" borderId="0" xfId="0" applyFont="1" applyFill="1" applyBorder="1" applyAlignment="1">
      <alignment horizontal="right" vertical="top" wrapText="1"/>
    </xf>
    <xf numFmtId="0" fontId="26" fillId="0" borderId="0" xfId="0" applyFont="1" applyFill="1" applyBorder="1" applyAlignment="1">
      <alignment horizontal="right" vertical="center" wrapText="1"/>
    </xf>
    <xf numFmtId="0" fontId="24" fillId="20" borderId="0" xfId="0" applyFont="1" applyFill="1" applyBorder="1" applyAlignment="1">
      <alignment horizontal="right" vertical="center" wrapText="1"/>
    </xf>
    <xf numFmtId="164" fontId="22" fillId="0" borderId="12" xfId="0" applyNumberFormat="1" applyFont="1" applyFill="1" applyBorder="1" applyAlignment="1"/>
    <xf numFmtId="164" fontId="22" fillId="0" borderId="0" xfId="0" applyNumberFormat="1" applyFont="1" applyFill="1" applyBorder="1" applyAlignment="1"/>
    <xf numFmtId="0" fontId="22" fillId="0" borderId="17" xfId="0" applyFont="1" applyFill="1" applyBorder="1" applyAlignment="1">
      <alignment horizontal="left" indent="1"/>
    </xf>
    <xf numFmtId="0" fontId="22" fillId="0" borderId="0" xfId="0" applyFont="1" applyFill="1" applyBorder="1" applyAlignment="1">
      <alignment horizontal="left" indent="1"/>
    </xf>
    <xf numFmtId="0" fontId="22" fillId="0" borderId="11" xfId="0" applyFont="1" applyFill="1" applyBorder="1" applyAlignment="1">
      <alignment horizontal="left" indent="1"/>
    </xf>
    <xf numFmtId="0" fontId="22" fillId="18" borderId="0" xfId="0" applyFont="1" applyFill="1" applyBorder="1"/>
    <xf numFmtId="0" fontId="44" fillId="0" borderId="0" xfId="0" applyFont="1" applyFill="1" applyBorder="1"/>
    <xf numFmtId="0" fontId="66" fillId="18" borderId="0" xfId="0" applyFont="1" applyFill="1" applyBorder="1"/>
    <xf numFmtId="0" fontId="26" fillId="18" borderId="0" xfId="0" applyFont="1" applyFill="1" applyBorder="1"/>
    <xf numFmtId="49" fontId="26" fillId="18" borderId="0" xfId="0" applyNumberFormat="1" applyFont="1" applyFill="1" applyBorder="1"/>
    <xf numFmtId="49" fontId="52" fillId="18" borderId="0" xfId="0" applyNumberFormat="1" applyFont="1" applyFill="1" applyBorder="1" applyAlignment="1">
      <alignment horizontal="right"/>
    </xf>
    <xf numFmtId="0" fontId="22" fillId="0" borderId="0" xfId="0" applyFont="1" applyFill="1" applyBorder="1" applyAlignment="1">
      <alignment horizontal="left" vertical="center" indent="1"/>
    </xf>
    <xf numFmtId="0" fontId="22" fillId="18" borderId="0" xfId="0" applyFont="1" applyFill="1"/>
    <xf numFmtId="164" fontId="22" fillId="18" borderId="11" xfId="0" applyNumberFormat="1" applyFont="1" applyFill="1" applyBorder="1"/>
    <xf numFmtId="164" fontId="22" fillId="18" borderId="13" xfId="0" applyNumberFormat="1" applyFont="1" applyFill="1" applyBorder="1"/>
    <xf numFmtId="0" fontId="22" fillId="18" borderId="0" xfId="0" applyFont="1" applyFill="1" applyAlignment="1"/>
    <xf numFmtId="0" fontId="23" fillId="18" borderId="0" xfId="0" applyFont="1" applyFill="1"/>
    <xf numFmtId="0" fontId="22" fillId="18" borderId="0" xfId="0" applyFont="1" applyFill="1" applyAlignment="1">
      <alignment vertical="center"/>
    </xf>
    <xf numFmtId="164" fontId="22" fillId="0" borderId="11" xfId="0" applyNumberFormat="1" applyFont="1" applyFill="1" applyBorder="1"/>
    <xf numFmtId="164" fontId="22" fillId="0" borderId="19" xfId="0" applyNumberFormat="1" applyFont="1" applyFill="1" applyBorder="1"/>
    <xf numFmtId="0" fontId="24" fillId="20" borderId="0" xfId="0" applyFont="1" applyFill="1" applyBorder="1" applyAlignment="1">
      <alignment horizontal="center" vertical="center" wrapText="1"/>
    </xf>
    <xf numFmtId="164" fontId="24" fillId="19" borderId="32" xfId="0" applyNumberFormat="1" applyFont="1" applyFill="1" applyBorder="1"/>
    <xf numFmtId="0" fontId="22" fillId="0" borderId="0" xfId="0" applyFont="1" applyFill="1" applyBorder="1" applyAlignment="1">
      <alignment horizontal="left" wrapText="1" indent="1"/>
    </xf>
    <xf numFmtId="0" fontId="22" fillId="0" borderId="17" xfId="0" applyFont="1" applyFill="1" applyBorder="1" applyAlignment="1">
      <alignment horizontal="left" wrapText="1" indent="1"/>
    </xf>
    <xf numFmtId="0" fontId="51" fillId="18" borderId="0" xfId="0" applyFont="1" applyFill="1"/>
    <xf numFmtId="0" fontId="22" fillId="20" borderId="30" xfId="0" applyFont="1" applyFill="1" applyBorder="1" applyAlignment="1">
      <alignment horizontal="right" vertical="center" wrapText="1"/>
    </xf>
    <xf numFmtId="0" fontId="22" fillId="20" borderId="21" xfId="0" applyFont="1" applyFill="1" applyBorder="1" applyAlignment="1">
      <alignment horizontal="right" vertical="center" wrapText="1"/>
    </xf>
    <xf numFmtId="164" fontId="22" fillId="0" borderId="19" xfId="0" applyNumberFormat="1" applyFont="1" applyBorder="1"/>
    <xf numFmtId="49" fontId="30" fillId="18" borderId="0" xfId="0" applyNumberFormat="1" applyFont="1" applyFill="1" applyBorder="1" applyAlignment="1">
      <alignment horizontal="right"/>
    </xf>
    <xf numFmtId="0" fontId="24" fillId="18" borderId="0" xfId="0" applyFont="1" applyFill="1" applyBorder="1" applyAlignment="1">
      <alignment vertical="center"/>
    </xf>
    <xf numFmtId="164" fontId="22" fillId="0" borderId="11" xfId="0" applyNumberFormat="1" applyFont="1" applyFill="1" applyBorder="1" applyAlignment="1"/>
    <xf numFmtId="164" fontId="22" fillId="0" borderId="40" xfId="0" applyNumberFormat="1" applyFont="1" applyFill="1" applyBorder="1" applyAlignment="1"/>
    <xf numFmtId="164" fontId="22" fillId="0" borderId="34" xfId="0" applyNumberFormat="1" applyFont="1" applyFill="1" applyBorder="1" applyAlignment="1"/>
    <xf numFmtId="164" fontId="22" fillId="0" borderId="40" xfId="0" applyNumberFormat="1" applyFont="1" applyFill="1" applyBorder="1" applyAlignment="1">
      <alignment horizontal="right"/>
    </xf>
    <xf numFmtId="164" fontId="22" fillId="0" borderId="32" xfId="0" applyNumberFormat="1" applyFont="1" applyFill="1" applyBorder="1" applyAlignment="1"/>
    <xf numFmtId="164" fontId="22" fillId="0" borderId="19" xfId="0" applyNumberFormat="1" applyFont="1" applyFill="1" applyBorder="1" applyAlignment="1"/>
    <xf numFmtId="0" fontId="22" fillId="0" borderId="40" xfId="0" applyFont="1" applyFill="1" applyBorder="1" applyAlignment="1">
      <alignment horizontal="left" indent="1"/>
    </xf>
    <xf numFmtId="0" fontId="22" fillId="0" borderId="36" xfId="0" applyFont="1" applyFill="1" applyBorder="1" applyAlignment="1">
      <alignment horizontal="left" indent="1"/>
    </xf>
    <xf numFmtId="164" fontId="22" fillId="0" borderId="34" xfId="0" applyNumberFormat="1" applyFont="1" applyFill="1" applyBorder="1"/>
    <xf numFmtId="164" fontId="22" fillId="0" borderId="37" xfId="0" applyNumberFormat="1" applyFont="1" applyFill="1" applyBorder="1"/>
    <xf numFmtId="0" fontId="22" fillId="18" borderId="0" xfId="0" applyFont="1" applyFill="1" applyBorder="1" applyAlignment="1">
      <alignment horizontal="center"/>
    </xf>
    <xf numFmtId="0" fontId="24" fillId="20" borderId="0" xfId="0" applyFont="1" applyFill="1" applyBorder="1" applyAlignment="1">
      <alignment horizontal="right" vertical="top" wrapText="1"/>
    </xf>
    <xf numFmtId="167" fontId="22" fillId="20" borderId="9" xfId="0" applyNumberFormat="1" applyFont="1" applyFill="1" applyBorder="1" applyAlignment="1">
      <alignment horizontal="right" vertical="center"/>
    </xf>
    <xf numFmtId="164" fontId="22" fillId="0" borderId="0" xfId="0" applyNumberFormat="1" applyFont="1" applyFill="1" applyBorder="1" applyAlignment="1"/>
    <xf numFmtId="164" fontId="22" fillId="0" borderId="12" xfId="0" applyNumberFormat="1" applyFont="1" applyFill="1" applyBorder="1" applyAlignment="1"/>
    <xf numFmtId="167" fontId="24" fillId="20" borderId="0" xfId="0" applyNumberFormat="1" applyFont="1" applyFill="1" applyBorder="1" applyAlignment="1">
      <alignment horizontal="right" vertical="top" wrapText="1"/>
    </xf>
    <xf numFmtId="164" fontId="22" fillId="0" borderId="10" xfId="0" applyNumberFormat="1" applyFont="1" applyFill="1" applyBorder="1" applyAlignment="1"/>
    <xf numFmtId="0" fontId="24" fillId="20" borderId="9" xfId="0" applyFont="1" applyFill="1" applyBorder="1" applyAlignment="1">
      <alignment vertical="center"/>
    </xf>
    <xf numFmtId="0" fontId="22" fillId="0" borderId="19" xfId="0" applyFont="1" applyFill="1" applyBorder="1" applyAlignment="1">
      <alignment horizontal="left" vertical="center" indent="1"/>
    </xf>
    <xf numFmtId="0" fontId="24" fillId="19" borderId="0" xfId="0" applyFont="1" applyFill="1" applyBorder="1" applyAlignment="1">
      <alignment horizontal="left" vertical="center" shrinkToFit="1"/>
    </xf>
    <xf numFmtId="0" fontId="22" fillId="0" borderId="9" xfId="0" applyFont="1" applyFill="1" applyBorder="1" applyAlignment="1">
      <alignment horizontal="left" indent="1"/>
    </xf>
    <xf numFmtId="0" fontId="22" fillId="0" borderId="19" xfId="0" applyFont="1" applyFill="1" applyBorder="1" applyAlignment="1">
      <alignment horizontal="left" indent="1"/>
    </xf>
    <xf numFmtId="0" fontId="22" fillId="0" borderId="16" xfId="0" applyFont="1" applyFill="1" applyBorder="1" applyAlignment="1">
      <alignment horizontal="left" indent="1"/>
    </xf>
    <xf numFmtId="164" fontId="22" fillId="0" borderId="19" xfId="0" applyNumberFormat="1" applyFont="1" applyFill="1" applyBorder="1" applyAlignment="1">
      <alignment horizontal="right"/>
    </xf>
    <xf numFmtId="3" fontId="22" fillId="0" borderId="43" xfId="0" applyNumberFormat="1" applyFont="1" applyFill="1" applyBorder="1" applyAlignment="1">
      <alignment horizontal="right"/>
    </xf>
    <xf numFmtId="164" fontId="22" fillId="0" borderId="46" xfId="0" applyNumberFormat="1" applyFont="1" applyFill="1" applyBorder="1" applyAlignment="1">
      <alignment horizontal="right"/>
    </xf>
    <xf numFmtId="14" fontId="22" fillId="0" borderId="19" xfId="0" applyNumberFormat="1" applyFont="1" applyFill="1" applyBorder="1" applyAlignment="1">
      <alignment horizontal="right"/>
    </xf>
    <xf numFmtId="169" fontId="22" fillId="0" borderId="19" xfId="0" applyNumberFormat="1" applyFont="1" applyFill="1" applyBorder="1" applyAlignment="1">
      <alignment horizontal="right"/>
    </xf>
    <xf numFmtId="14" fontId="22" fillId="0" borderId="11" xfId="0" applyNumberFormat="1" applyFont="1" applyFill="1" applyBorder="1" applyAlignment="1">
      <alignment horizontal="right"/>
    </xf>
    <xf numFmtId="169" fontId="22" fillId="0" borderId="10" xfId="0" applyNumberFormat="1" applyFont="1" applyFill="1" applyBorder="1" applyAlignment="1">
      <alignment horizontal="right"/>
    </xf>
    <xf numFmtId="0" fontId="22" fillId="0" borderId="0" xfId="0" applyNumberFormat="1" applyFont="1" applyFill="1" applyBorder="1" applyAlignment="1"/>
    <xf numFmtId="164" fontId="24" fillId="0" borderId="12" xfId="0" applyNumberFormat="1" applyFont="1" applyFill="1" applyBorder="1"/>
    <xf numFmtId="164" fontId="22" fillId="18" borderId="10" xfId="0" applyNumberFormat="1" applyFont="1" applyFill="1" applyBorder="1"/>
    <xf numFmtId="164" fontId="22" fillId="18" borderId="42" xfId="0" applyNumberFormat="1" applyFont="1" applyFill="1" applyBorder="1"/>
    <xf numFmtId="0" fontId="22" fillId="18" borderId="33" xfId="0" applyFont="1" applyFill="1" applyBorder="1" applyAlignment="1">
      <alignment horizontal="left" indent="1"/>
    </xf>
    <xf numFmtId="0" fontId="22" fillId="18" borderId="36" xfId="0" applyFont="1" applyFill="1" applyBorder="1" applyAlignment="1">
      <alignment horizontal="left" indent="1"/>
    </xf>
    <xf numFmtId="0" fontId="22" fillId="18" borderId="32" xfId="0" applyFont="1" applyFill="1" applyBorder="1" applyAlignment="1">
      <alignment horizontal="left" indent="1"/>
    </xf>
    <xf numFmtId="164" fontId="22" fillId="18" borderId="49" xfId="0" applyNumberFormat="1" applyFont="1" applyFill="1" applyBorder="1" applyAlignment="1">
      <alignment horizontal="right"/>
    </xf>
    <xf numFmtId="164" fontId="22" fillId="18" borderId="34" xfId="0" applyNumberFormat="1" applyFont="1" applyFill="1" applyBorder="1" applyAlignment="1">
      <alignment horizontal="right"/>
    </xf>
    <xf numFmtId="164" fontId="22" fillId="18" borderId="50" xfId="0" applyNumberFormat="1" applyFont="1" applyFill="1" applyBorder="1" applyAlignment="1">
      <alignment horizontal="right"/>
    </xf>
    <xf numFmtId="164" fontId="22" fillId="18" borderId="33" xfId="0" applyNumberFormat="1" applyFont="1" applyFill="1" applyBorder="1" applyAlignment="1">
      <alignment horizontal="right"/>
    </xf>
    <xf numFmtId="164" fontId="22" fillId="18" borderId="51" xfId="0" applyNumberFormat="1" applyFont="1" applyFill="1" applyBorder="1" applyAlignment="1">
      <alignment horizontal="right"/>
    </xf>
    <xf numFmtId="164" fontId="22" fillId="18" borderId="32" xfId="0" applyNumberFormat="1" applyFont="1" applyFill="1" applyBorder="1" applyAlignment="1">
      <alignment horizontal="right"/>
    </xf>
    <xf numFmtId="164" fontId="22" fillId="21" borderId="9" xfId="0" applyNumberFormat="1" applyFont="1" applyFill="1" applyBorder="1" applyAlignment="1">
      <alignment horizontal="right"/>
    </xf>
    <xf numFmtId="164" fontId="22" fillId="21" borderId="19" xfId="0" applyNumberFormat="1" applyFont="1" applyFill="1" applyBorder="1" applyAlignment="1">
      <alignment horizontal="right"/>
    </xf>
    <xf numFmtId="164" fontId="22" fillId="21" borderId="16" xfId="0" applyNumberFormat="1" applyFont="1" applyFill="1" applyBorder="1" applyAlignment="1">
      <alignment horizontal="right"/>
    </xf>
    <xf numFmtId="0" fontId="22" fillId="18" borderId="47" xfId="0" applyFont="1" applyFill="1" applyBorder="1" applyAlignment="1">
      <alignment horizontal="left" indent="1"/>
    </xf>
    <xf numFmtId="0" fontId="22" fillId="18" borderId="40" xfId="0" applyFont="1" applyFill="1" applyBorder="1" applyAlignment="1">
      <alignment horizontal="left" indent="1"/>
    </xf>
    <xf numFmtId="164" fontId="22" fillId="18" borderId="49" xfId="0" applyNumberFormat="1" applyFont="1" applyFill="1" applyBorder="1"/>
    <xf numFmtId="164" fontId="22" fillId="18" borderId="50" xfId="0" applyNumberFormat="1" applyFont="1" applyFill="1" applyBorder="1"/>
    <xf numFmtId="164" fontId="22" fillId="18" borderId="33" xfId="0" applyNumberFormat="1" applyFont="1" applyFill="1" applyBorder="1"/>
    <xf numFmtId="164" fontId="22" fillId="18" borderId="56" xfId="0" applyNumberFormat="1" applyFont="1" applyFill="1" applyBorder="1"/>
    <xf numFmtId="164" fontId="22" fillId="18" borderId="57" xfId="0" applyNumberFormat="1" applyFont="1" applyFill="1" applyBorder="1"/>
    <xf numFmtId="164" fontId="22" fillId="18" borderId="39" xfId="0" applyNumberFormat="1" applyFont="1" applyFill="1" applyBorder="1"/>
    <xf numFmtId="164" fontId="22" fillId="18" borderId="40" xfId="0" applyNumberFormat="1" applyFont="1" applyFill="1" applyBorder="1"/>
    <xf numFmtId="164" fontId="22" fillId="21" borderId="9" xfId="0" applyNumberFormat="1" applyFont="1" applyFill="1" applyBorder="1"/>
    <xf numFmtId="164" fontId="22" fillId="21" borderId="19" xfId="0" applyNumberFormat="1" applyFont="1" applyFill="1" applyBorder="1"/>
    <xf numFmtId="164" fontId="22" fillId="21" borderId="15" xfId="0" applyNumberFormat="1" applyFont="1" applyFill="1" applyBorder="1"/>
    <xf numFmtId="164" fontId="22" fillId="21" borderId="0" xfId="0" applyNumberFormat="1" applyFont="1" applyFill="1" applyBorder="1"/>
    <xf numFmtId="0" fontId="24" fillId="20" borderId="25" xfId="0" applyFont="1" applyFill="1" applyBorder="1" applyAlignment="1">
      <alignment horizontal="center" vertical="center"/>
    </xf>
    <xf numFmtId="164" fontId="22" fillId="0" borderId="49" xfId="0" applyNumberFormat="1" applyFont="1" applyFill="1" applyBorder="1"/>
    <xf numFmtId="164" fontId="22" fillId="0" borderId="51" xfId="0" applyNumberFormat="1" applyFont="1" applyFill="1" applyBorder="1"/>
    <xf numFmtId="164" fontId="22" fillId="0" borderId="39" xfId="0" applyNumberFormat="1" applyFont="1" applyFill="1" applyBorder="1"/>
    <xf numFmtId="164" fontId="22" fillId="0" borderId="40" xfId="0" applyNumberFormat="1" applyFont="1" applyFill="1" applyBorder="1"/>
    <xf numFmtId="164" fontId="22" fillId="0" borderId="36" xfId="0" applyNumberFormat="1" applyFont="1" applyFill="1" applyBorder="1"/>
    <xf numFmtId="164" fontId="22" fillId="0" borderId="32" xfId="0" applyNumberFormat="1" applyFont="1" applyFill="1" applyBorder="1"/>
    <xf numFmtId="0" fontId="24" fillId="20" borderId="25" xfId="0" applyFont="1" applyFill="1" applyBorder="1" applyAlignment="1">
      <alignment horizontal="center" vertical="center"/>
    </xf>
    <xf numFmtId="164" fontId="26" fillId="18" borderId="49" xfId="0" applyNumberFormat="1" applyFont="1" applyFill="1" applyBorder="1" applyAlignment="1">
      <alignment horizontal="right"/>
    </xf>
    <xf numFmtId="164" fontId="26" fillId="18" borderId="12" xfId="0" applyNumberFormat="1" applyFont="1" applyFill="1" applyBorder="1" applyAlignment="1">
      <alignment horizontal="right"/>
    </xf>
    <xf numFmtId="164" fontId="26" fillId="18" borderId="34" xfId="0" applyNumberFormat="1" applyFont="1" applyFill="1" applyBorder="1" applyAlignment="1">
      <alignment horizontal="right"/>
    </xf>
    <xf numFmtId="164" fontId="26" fillId="18" borderId="50" xfId="0" applyNumberFormat="1" applyFont="1" applyFill="1" applyBorder="1" applyAlignment="1">
      <alignment horizontal="right"/>
    </xf>
    <xf numFmtId="164" fontId="26" fillId="18" borderId="9" xfId="0" applyNumberFormat="1" applyFont="1" applyFill="1" applyBorder="1" applyAlignment="1">
      <alignment horizontal="right"/>
    </xf>
    <xf numFmtId="164" fontId="26" fillId="18" borderId="33" xfId="0" applyNumberFormat="1" applyFont="1" applyFill="1" applyBorder="1" applyAlignment="1">
      <alignment horizontal="right"/>
    </xf>
    <xf numFmtId="164" fontId="26" fillId="18" borderId="51" xfId="0" applyNumberFormat="1" applyFont="1" applyFill="1" applyBorder="1" applyAlignment="1">
      <alignment horizontal="right"/>
    </xf>
    <xf numFmtId="164" fontId="26" fillId="18" borderId="16" xfId="0" applyNumberFormat="1" applyFont="1" applyFill="1" applyBorder="1" applyAlignment="1">
      <alignment horizontal="right"/>
    </xf>
    <xf numFmtId="164" fontId="26" fillId="18" borderId="32" xfId="0" applyNumberFormat="1" applyFont="1" applyFill="1" applyBorder="1" applyAlignment="1">
      <alignment horizontal="right"/>
    </xf>
    <xf numFmtId="164" fontId="26" fillId="18" borderId="50" xfId="0" applyNumberFormat="1" applyFont="1" applyFill="1" applyBorder="1"/>
    <xf numFmtId="164" fontId="26" fillId="18" borderId="9" xfId="0" applyNumberFormat="1" applyFont="1" applyFill="1" applyBorder="1"/>
    <xf numFmtId="164" fontId="26" fillId="18" borderId="33" xfId="0" applyNumberFormat="1" applyFont="1" applyFill="1" applyBorder="1"/>
    <xf numFmtId="164" fontId="26" fillId="18" borderId="56" xfId="0" applyNumberFormat="1" applyFont="1" applyFill="1" applyBorder="1"/>
    <xf numFmtId="164" fontId="26" fillId="18" borderId="20" xfId="0" applyNumberFormat="1" applyFont="1" applyFill="1" applyBorder="1"/>
    <xf numFmtId="164" fontId="26" fillId="18" borderId="57" xfId="0" applyNumberFormat="1" applyFont="1" applyFill="1" applyBorder="1"/>
    <xf numFmtId="164" fontId="26" fillId="18" borderId="49" xfId="0" applyNumberFormat="1" applyFont="1" applyFill="1" applyBorder="1"/>
    <xf numFmtId="164" fontId="26" fillId="18" borderId="12" xfId="0" applyNumberFormat="1" applyFont="1" applyFill="1" applyBorder="1"/>
    <xf numFmtId="0" fontId="22" fillId="18" borderId="9" xfId="0" applyFont="1" applyFill="1" applyBorder="1" applyAlignment="1">
      <alignment horizontal="left" indent="1"/>
    </xf>
    <xf numFmtId="0" fontId="22" fillId="18" borderId="19" xfId="0" applyFont="1" applyFill="1" applyBorder="1" applyAlignment="1">
      <alignment horizontal="left" indent="1"/>
    </xf>
    <xf numFmtId="0" fontId="22" fillId="18" borderId="17" xfId="0" applyFont="1" applyFill="1" applyBorder="1" applyAlignment="1">
      <alignment horizontal="left" indent="1"/>
    </xf>
    <xf numFmtId="164" fontId="22" fillId="18" borderId="34" xfId="0" applyNumberFormat="1" applyFont="1" applyFill="1" applyBorder="1"/>
    <xf numFmtId="164" fontId="22" fillId="18" borderId="59" xfId="0" applyNumberFormat="1" applyFont="1" applyFill="1" applyBorder="1"/>
    <xf numFmtId="164" fontId="22" fillId="18" borderId="35" xfId="0" applyNumberFormat="1" applyFont="1" applyFill="1" applyBorder="1"/>
    <xf numFmtId="164" fontId="22" fillId="18" borderId="38" xfId="0" applyNumberFormat="1" applyFont="1" applyFill="1" applyBorder="1" applyAlignment="1">
      <alignment horizontal="right"/>
    </xf>
    <xf numFmtId="164" fontId="22" fillId="18" borderId="37" xfId="0" applyNumberFormat="1" applyFont="1" applyFill="1" applyBorder="1" applyAlignment="1">
      <alignment horizontal="right"/>
    </xf>
    <xf numFmtId="164" fontId="24" fillId="19" borderId="38" xfId="0" applyNumberFormat="1" applyFont="1" applyFill="1" applyBorder="1"/>
    <xf numFmtId="164" fontId="24" fillId="19" borderId="17" xfId="0" applyNumberFormat="1" applyFont="1" applyFill="1" applyBorder="1"/>
    <xf numFmtId="164" fontId="24" fillId="19" borderId="37" xfId="0" applyNumberFormat="1" applyFont="1" applyFill="1" applyBorder="1"/>
    <xf numFmtId="0" fontId="24" fillId="20" borderId="31" xfId="0" applyFont="1" applyFill="1" applyBorder="1" applyAlignment="1">
      <alignment horizontal="center" vertical="center"/>
    </xf>
    <xf numFmtId="0" fontId="24" fillId="20" borderId="0" xfId="0" applyFont="1" applyFill="1" applyBorder="1" applyAlignment="1">
      <alignment horizontal="right" vertical="top" wrapText="1"/>
    </xf>
    <xf numFmtId="164" fontId="22" fillId="0" borderId="16" xfId="0" applyNumberFormat="1" applyFont="1" applyFill="1" applyBorder="1" applyAlignment="1"/>
    <xf numFmtId="0" fontId="24" fillId="20" borderId="25" xfId="0" applyFont="1" applyFill="1" applyBorder="1" applyAlignment="1">
      <alignment horizontal="center" vertical="center"/>
    </xf>
    <xf numFmtId="164" fontId="22" fillId="0" borderId="38" xfId="0" applyNumberFormat="1" applyFont="1" applyFill="1" applyBorder="1"/>
    <xf numFmtId="164" fontId="24" fillId="19" borderId="51" xfId="0" applyNumberFormat="1" applyFont="1" applyFill="1" applyBorder="1"/>
    <xf numFmtId="166" fontId="22" fillId="0" borderId="0" xfId="0" applyNumberFormat="1" applyFont="1" applyFill="1" applyBorder="1" applyAlignment="1">
      <alignment horizontal="center"/>
    </xf>
    <xf numFmtId="0" fontId="24" fillId="0" borderId="0" xfId="0" applyFont="1" applyFill="1" applyBorder="1"/>
    <xf numFmtId="0" fontId="24" fillId="0" borderId="0" xfId="0" applyFont="1" applyFill="1" applyBorder="1" applyAlignment="1">
      <alignment horizontal="center" vertical="center" wrapText="1"/>
    </xf>
    <xf numFmtId="166" fontId="22" fillId="0" borderId="0" xfId="0" applyNumberFormat="1" applyFont="1" applyFill="1" applyBorder="1" applyAlignment="1"/>
    <xf numFmtId="0" fontId="22" fillId="0" borderId="19" xfId="0" applyFont="1" applyFill="1" applyBorder="1" applyAlignment="1">
      <alignment horizontal="left" wrapText="1" indent="1"/>
    </xf>
    <xf numFmtId="164" fontId="22" fillId="0" borderId="33" xfId="0" applyNumberFormat="1" applyFont="1" applyFill="1" applyBorder="1"/>
    <xf numFmtId="164" fontId="22" fillId="0" borderId="50" xfId="0" applyNumberFormat="1" applyFont="1" applyFill="1" applyBorder="1"/>
    <xf numFmtId="0" fontId="26" fillId="0" borderId="0" xfId="0" applyFont="1" applyFill="1" applyBorder="1" applyAlignment="1">
      <alignment wrapText="1"/>
    </xf>
    <xf numFmtId="164" fontId="22" fillId="0" borderId="39" xfId="0" applyNumberFormat="1" applyFont="1" applyFill="1" applyBorder="1" applyAlignment="1"/>
    <xf numFmtId="0" fontId="22" fillId="0" borderId="19" xfId="0" applyFont="1" applyFill="1" applyBorder="1" applyAlignment="1">
      <alignment horizontal="left" indent="1"/>
    </xf>
    <xf numFmtId="0" fontId="22" fillId="0" borderId="19" xfId="0" applyFont="1" applyBorder="1" applyAlignment="1">
      <alignment horizontal="left" indent="1"/>
    </xf>
    <xf numFmtId="164" fontId="22" fillId="0" borderId="39" xfId="0" applyNumberFormat="1" applyFont="1" applyBorder="1"/>
    <xf numFmtId="164" fontId="22" fillId="0" borderId="40" xfId="0" applyNumberFormat="1" applyFont="1" applyBorder="1"/>
    <xf numFmtId="164" fontId="22" fillId="0" borderId="44" xfId="0" applyNumberFormat="1" applyFont="1" applyBorder="1"/>
    <xf numFmtId="164" fontId="22" fillId="0" borderId="34" xfId="0" applyNumberFormat="1" applyFont="1" applyBorder="1"/>
    <xf numFmtId="164" fontId="22" fillId="0" borderId="51" xfId="0" applyNumberFormat="1" applyFont="1" applyBorder="1"/>
    <xf numFmtId="164" fontId="22" fillId="0" borderId="32" xfId="0" applyNumberFormat="1" applyFont="1" applyBorder="1"/>
    <xf numFmtId="0" fontId="24" fillId="20" borderId="26" xfId="0" applyFont="1" applyFill="1" applyBorder="1" applyAlignment="1">
      <alignment horizontal="center" vertical="center"/>
    </xf>
    <xf numFmtId="0" fontId="24" fillId="20" borderId="27" xfId="0" applyFont="1" applyFill="1" applyBorder="1" applyAlignment="1">
      <alignment horizontal="center" vertical="center"/>
    </xf>
    <xf numFmtId="0" fontId="24" fillId="20" borderId="28" xfId="0" applyFont="1" applyFill="1" applyBorder="1" applyAlignment="1">
      <alignment horizontal="center" vertical="center"/>
    </xf>
    <xf numFmtId="164" fontId="68" fillId="19" borderId="16" xfId="0" applyNumberFormat="1" applyFont="1" applyFill="1" applyBorder="1"/>
    <xf numFmtId="164" fontId="68" fillId="19" borderId="32" xfId="0" applyNumberFormat="1" applyFont="1" applyFill="1" applyBorder="1"/>
    <xf numFmtId="164" fontId="26" fillId="0" borderId="0" xfId="0" applyNumberFormat="1" applyFont="1" applyFill="1" applyBorder="1" applyAlignment="1"/>
    <xf numFmtId="164" fontId="26" fillId="0" borderId="40" xfId="0" applyNumberFormat="1" applyFont="1" applyFill="1" applyBorder="1" applyAlignment="1"/>
    <xf numFmtId="164" fontId="26" fillId="0" borderId="11" xfId="0" applyNumberFormat="1" applyFont="1" applyFill="1" applyBorder="1"/>
    <xf numFmtId="164" fontId="26" fillId="0" borderId="12" xfId="0" applyNumberFormat="1" applyFont="1" applyFill="1" applyBorder="1"/>
    <xf numFmtId="164" fontId="26" fillId="0" borderId="34" xfId="0" applyNumberFormat="1" applyFont="1" applyFill="1" applyBorder="1"/>
    <xf numFmtId="164" fontId="26" fillId="0" borderId="10" xfId="0" applyNumberFormat="1" applyFont="1" applyFill="1" applyBorder="1"/>
    <xf numFmtId="164" fontId="26" fillId="0" borderId="17" xfId="0" applyNumberFormat="1" applyFont="1" applyFill="1" applyBorder="1"/>
    <xf numFmtId="164" fontId="26" fillId="0" borderId="37" xfId="0" applyNumberFormat="1" applyFont="1" applyFill="1" applyBorder="1"/>
    <xf numFmtId="164" fontId="22" fillId="0" borderId="39" xfId="0" applyNumberFormat="1" applyFont="1" applyFill="1" applyBorder="1" applyAlignment="1">
      <alignment vertical="center"/>
    </xf>
    <xf numFmtId="164" fontId="22" fillId="0" borderId="40" xfId="0" applyNumberFormat="1" applyFont="1" applyFill="1" applyBorder="1" applyAlignment="1">
      <alignment vertical="center"/>
    </xf>
    <xf numFmtId="164" fontId="31" fillId="0" borderId="49" xfId="0" applyNumberFormat="1" applyFont="1" applyFill="1" applyBorder="1" applyAlignment="1">
      <alignment vertical="center"/>
    </xf>
    <xf numFmtId="164" fontId="31" fillId="0" borderId="39" xfId="0" applyNumberFormat="1" applyFont="1" applyFill="1" applyBorder="1" applyAlignment="1">
      <alignment vertical="center"/>
    </xf>
    <xf numFmtId="164" fontId="31" fillId="0" borderId="51" xfId="0" applyNumberFormat="1" applyFont="1" applyFill="1" applyBorder="1" applyAlignment="1">
      <alignment vertical="center"/>
    </xf>
    <xf numFmtId="164" fontId="22" fillId="21" borderId="39" xfId="0" applyNumberFormat="1" applyFont="1" applyFill="1" applyBorder="1" applyAlignment="1"/>
    <xf numFmtId="164" fontId="22" fillId="21" borderId="44" xfId="0" applyNumberFormat="1" applyFont="1" applyFill="1" applyBorder="1" applyAlignment="1"/>
    <xf numFmtId="164" fontId="22" fillId="21" borderId="51" xfId="0" applyNumberFormat="1" applyFont="1" applyFill="1" applyBorder="1" applyAlignment="1"/>
    <xf numFmtId="164" fontId="22" fillId="21" borderId="16" xfId="0" applyNumberFormat="1" applyFont="1" applyFill="1" applyBorder="1" applyAlignment="1"/>
    <xf numFmtId="164" fontId="22" fillId="0" borderId="40" xfId="0" applyNumberFormat="1" applyFont="1" applyFill="1" applyBorder="1" applyAlignment="1">
      <alignment horizontal="right" vertical="center"/>
    </xf>
    <xf numFmtId="164" fontId="22" fillId="0" borderId="34" xfId="0" applyNumberFormat="1" applyFont="1" applyFill="1" applyBorder="1" applyAlignment="1">
      <alignment horizontal="right" vertical="center"/>
    </xf>
    <xf numFmtId="164" fontId="29" fillId="0" borderId="39" xfId="0" applyNumberFormat="1" applyFont="1" applyFill="1" applyBorder="1" applyAlignment="1">
      <alignment horizontal="right" vertical="center"/>
    </xf>
    <xf numFmtId="164" fontId="29" fillId="0" borderId="49" xfId="0" applyNumberFormat="1" applyFont="1" applyFill="1" applyBorder="1" applyAlignment="1">
      <alignment horizontal="right" vertical="center"/>
    </xf>
    <xf numFmtId="164" fontId="22" fillId="21" borderId="0" xfId="0" applyNumberFormat="1" applyFont="1" applyFill="1" applyBorder="1" applyAlignment="1"/>
    <xf numFmtId="164" fontId="22" fillId="21" borderId="19" xfId="0" applyNumberFormat="1" applyFont="1" applyFill="1" applyBorder="1" applyAlignment="1"/>
    <xf numFmtId="164" fontId="22" fillId="21" borderId="0" xfId="0" applyNumberFormat="1" applyFont="1" applyFill="1" applyBorder="1" applyAlignment="1">
      <alignment horizontal="right"/>
    </xf>
    <xf numFmtId="0" fontId="22" fillId="0" borderId="32" xfId="0" applyFont="1" applyFill="1" applyBorder="1" applyAlignment="1">
      <alignment horizontal="left" indent="1"/>
    </xf>
    <xf numFmtId="164" fontId="22" fillId="21" borderId="0" xfId="0" applyNumberFormat="1" applyFont="1" applyFill="1" applyBorder="1"/>
    <xf numFmtId="164" fontId="22" fillId="21" borderId="16" xfId="0" applyNumberFormat="1" applyFont="1" applyFill="1" applyBorder="1"/>
    <xf numFmtId="164" fontId="24" fillId="21" borderId="0" xfId="0" applyNumberFormat="1" applyFont="1" applyFill="1" applyBorder="1"/>
    <xf numFmtId="164" fontId="24" fillId="21" borderId="23" xfId="0" applyNumberFormat="1" applyFont="1" applyFill="1" applyBorder="1"/>
    <xf numFmtId="164" fontId="22" fillId="21" borderId="9" xfId="0" applyNumberFormat="1" applyFont="1" applyFill="1" applyBorder="1"/>
    <xf numFmtId="164" fontId="22" fillId="21" borderId="19" xfId="0" applyNumberFormat="1" applyFont="1" applyFill="1" applyBorder="1"/>
    <xf numFmtId="164" fontId="24" fillId="19" borderId="39" xfId="0" applyNumberFormat="1" applyFont="1" applyFill="1" applyBorder="1"/>
    <xf numFmtId="164" fontId="24" fillId="19" borderId="40" xfId="0" applyNumberFormat="1" applyFont="1" applyFill="1" applyBorder="1"/>
    <xf numFmtId="164" fontId="22" fillId="0" borderId="50" xfId="0" applyNumberFormat="1" applyFont="1" applyFill="1" applyBorder="1"/>
    <xf numFmtId="164" fontId="22" fillId="0" borderId="33" xfId="0" applyNumberFormat="1" applyFont="1" applyFill="1" applyBorder="1"/>
    <xf numFmtId="164" fontId="22" fillId="0" borderId="49" xfId="0" applyNumberFormat="1" applyFont="1" applyFill="1" applyBorder="1"/>
    <xf numFmtId="164" fontId="22" fillId="0" borderId="34" xfId="0" applyNumberFormat="1" applyFont="1" applyFill="1" applyBorder="1"/>
    <xf numFmtId="164" fontId="22" fillId="0" borderId="39" xfId="0" applyNumberFormat="1" applyFont="1" applyFill="1" applyBorder="1"/>
    <xf numFmtId="164" fontId="22" fillId="0" borderId="40" xfId="0" applyNumberFormat="1" applyFont="1" applyFill="1" applyBorder="1"/>
    <xf numFmtId="164" fontId="68" fillId="19" borderId="51" xfId="0" applyNumberFormat="1" applyFont="1" applyFill="1" applyBorder="1"/>
    <xf numFmtId="164" fontId="68" fillId="19" borderId="0" xfId="0" applyNumberFormat="1" applyFont="1" applyFill="1" applyBorder="1"/>
    <xf numFmtId="164" fontId="68" fillId="19" borderId="39" xfId="0" applyNumberFormat="1" applyFont="1" applyFill="1" applyBorder="1"/>
    <xf numFmtId="164" fontId="68" fillId="19" borderId="40" xfId="0" applyNumberFormat="1" applyFont="1" applyFill="1" applyBorder="1"/>
    <xf numFmtId="0" fontId="22" fillId="0" borderId="47" xfId="0" applyFont="1" applyFill="1" applyBorder="1" applyAlignment="1">
      <alignment horizontal="left" indent="1"/>
    </xf>
    <xf numFmtId="164" fontId="26" fillId="0" borderId="11" xfId="0" applyNumberFormat="1" applyFont="1" applyFill="1" applyBorder="1" applyAlignment="1"/>
    <xf numFmtId="164" fontId="26" fillId="0" borderId="12" xfId="0" applyNumberFormat="1" applyFont="1" applyFill="1" applyBorder="1" applyAlignment="1"/>
    <xf numFmtId="164" fontId="26" fillId="0" borderId="34" xfId="0" applyNumberFormat="1" applyFont="1" applyFill="1" applyBorder="1" applyAlignment="1"/>
    <xf numFmtId="164" fontId="26" fillId="0" borderId="0" xfId="0" applyNumberFormat="1" applyFont="1" applyFill="1" applyBorder="1" applyAlignment="1">
      <alignment horizontal="right"/>
    </xf>
    <xf numFmtId="164" fontId="26" fillId="0" borderId="40" xfId="0" applyNumberFormat="1" applyFont="1" applyFill="1" applyBorder="1" applyAlignment="1">
      <alignment horizontal="right"/>
    </xf>
    <xf numFmtId="164" fontId="26" fillId="0" borderId="16" xfId="0" applyNumberFormat="1" applyFont="1" applyFill="1" applyBorder="1" applyAlignment="1"/>
    <xf numFmtId="164" fontId="26" fillId="0" borderId="32" xfId="0" applyNumberFormat="1" applyFont="1" applyFill="1" applyBorder="1" applyAlignment="1"/>
    <xf numFmtId="164" fontId="26" fillId="0" borderId="0" xfId="0" applyNumberFormat="1" applyFont="1" applyFill="1" applyBorder="1" applyAlignment="1">
      <alignment vertical="center"/>
    </xf>
    <xf numFmtId="164" fontId="26" fillId="0" borderId="39" xfId="0" applyNumberFormat="1" applyFont="1" applyFill="1" applyBorder="1" applyAlignment="1">
      <alignment vertical="center"/>
    </xf>
    <xf numFmtId="164" fontId="26" fillId="0" borderId="40" xfId="0" applyNumberFormat="1" applyFont="1" applyFill="1" applyBorder="1" applyAlignment="1">
      <alignment vertical="center"/>
    </xf>
    <xf numFmtId="164" fontId="26" fillId="0" borderId="10" xfId="0" applyNumberFormat="1" applyFont="1" applyFill="1" applyBorder="1" applyAlignment="1"/>
    <xf numFmtId="164" fontId="26" fillId="0" borderId="49" xfId="0" applyNumberFormat="1" applyFont="1" applyFill="1" applyBorder="1" applyAlignment="1"/>
    <xf numFmtId="164" fontId="26" fillId="0" borderId="39" xfId="0" applyNumberFormat="1" applyFont="1" applyFill="1" applyBorder="1" applyAlignment="1"/>
    <xf numFmtId="164" fontId="26" fillId="0" borderId="51" xfId="0" applyNumberFormat="1" applyFont="1" applyFill="1" applyBorder="1" applyAlignment="1"/>
    <xf numFmtId="164" fontId="26" fillId="0" borderId="0" xfId="0" applyNumberFormat="1" applyFont="1" applyFill="1" applyBorder="1" applyAlignment="1">
      <alignment horizontal="right" vertical="center"/>
    </xf>
    <xf numFmtId="164" fontId="26" fillId="0" borderId="39" xfId="0" applyNumberFormat="1" applyFont="1" applyFill="1" applyBorder="1" applyAlignment="1">
      <alignment horizontal="right" vertical="center"/>
    </xf>
    <xf numFmtId="164" fontId="26" fillId="0" borderId="40" xfId="0" applyNumberFormat="1" applyFont="1" applyFill="1" applyBorder="1" applyAlignment="1">
      <alignment horizontal="right" vertical="center"/>
    </xf>
    <xf numFmtId="164" fontId="26" fillId="0" borderId="11" xfId="0" applyNumberFormat="1" applyFont="1" applyFill="1" applyBorder="1" applyAlignment="1">
      <alignment horizontal="right" vertical="center"/>
    </xf>
    <xf numFmtId="164" fontId="26" fillId="0" borderId="12" xfId="0" applyNumberFormat="1" applyFont="1" applyFill="1" applyBorder="1" applyAlignment="1">
      <alignment horizontal="right" vertical="center"/>
    </xf>
    <xf numFmtId="164" fontId="26" fillId="0" borderId="10" xfId="0" applyNumberFormat="1" applyFont="1" applyFill="1" applyBorder="1" applyAlignment="1">
      <alignment horizontal="right" vertical="center"/>
    </xf>
    <xf numFmtId="164" fontId="26" fillId="0" borderId="49" xfId="0" applyNumberFormat="1" applyFont="1" applyFill="1" applyBorder="1" applyAlignment="1">
      <alignment horizontal="right" vertical="center"/>
    </xf>
    <xf numFmtId="164" fontId="26" fillId="0" borderId="34" xfId="0" applyNumberFormat="1" applyFont="1" applyFill="1" applyBorder="1" applyAlignment="1">
      <alignment horizontal="right" vertical="center"/>
    </xf>
    <xf numFmtId="164" fontId="26" fillId="0" borderId="9" xfId="0" applyNumberFormat="1" applyFont="1" applyFill="1" applyBorder="1"/>
    <xf numFmtId="164" fontId="26" fillId="0" borderId="50" xfId="0" applyNumberFormat="1" applyFont="1" applyFill="1" applyBorder="1"/>
    <xf numFmtId="164" fontId="26" fillId="0" borderId="33" xfId="0" applyNumberFormat="1" applyFont="1" applyFill="1" applyBorder="1"/>
    <xf numFmtId="164" fontId="26" fillId="0" borderId="12" xfId="0" applyNumberFormat="1" applyFont="1" applyFill="1" applyBorder="1"/>
    <xf numFmtId="164" fontId="26" fillId="0" borderId="49" xfId="0" applyNumberFormat="1" applyFont="1" applyFill="1" applyBorder="1"/>
    <xf numFmtId="164" fontId="26" fillId="0" borderId="34" xfId="0" applyNumberFormat="1" applyFont="1" applyFill="1" applyBorder="1"/>
    <xf numFmtId="164" fontId="26" fillId="0" borderId="0" xfId="0" applyNumberFormat="1" applyFont="1" applyFill="1" applyBorder="1"/>
    <xf numFmtId="164" fontId="26" fillId="0" borderId="39" xfId="0" applyNumberFormat="1" applyFont="1" applyFill="1" applyBorder="1"/>
    <xf numFmtId="164" fontId="26" fillId="0" borderId="40" xfId="0" applyNumberFormat="1" applyFont="1" applyFill="1" applyBorder="1"/>
    <xf numFmtId="164" fontId="26" fillId="0" borderId="40" xfId="0" applyNumberFormat="1" applyFont="1" applyFill="1" applyBorder="1"/>
    <xf numFmtId="164" fontId="26" fillId="0" borderId="9" xfId="0" applyNumberFormat="1" applyFont="1" applyFill="1" applyBorder="1"/>
    <xf numFmtId="164" fontId="26" fillId="0" borderId="50" xfId="0" applyNumberFormat="1" applyFont="1" applyFill="1" applyBorder="1"/>
    <xf numFmtId="164" fontId="26" fillId="0" borderId="33" xfId="0" applyNumberFormat="1" applyFont="1" applyFill="1" applyBorder="1"/>
    <xf numFmtId="164" fontId="26" fillId="0" borderId="49" xfId="0" applyNumberFormat="1" applyFont="1" applyFill="1" applyBorder="1"/>
    <xf numFmtId="164" fontId="26" fillId="0" borderId="39" xfId="0" applyNumberFormat="1" applyFont="1" applyFill="1" applyBorder="1"/>
    <xf numFmtId="164" fontId="26" fillId="0" borderId="16" xfId="0" applyNumberFormat="1" applyFont="1" applyFill="1" applyBorder="1"/>
    <xf numFmtId="164" fontId="26" fillId="0" borderId="51" xfId="0" applyNumberFormat="1" applyFont="1" applyFill="1" applyBorder="1"/>
    <xf numFmtId="164" fontId="26" fillId="0" borderId="32" xfId="0" applyNumberFormat="1" applyFont="1" applyFill="1" applyBorder="1"/>
    <xf numFmtId="0" fontId="27" fillId="0" borderId="0" xfId="0" applyFont="1" applyFill="1" applyBorder="1" applyAlignment="1"/>
    <xf numFmtId="0" fontId="27" fillId="18" borderId="0" xfId="0" applyFont="1" applyFill="1" applyBorder="1" applyAlignment="1"/>
    <xf numFmtId="0" fontId="27" fillId="0" borderId="0" xfId="0" applyFont="1" applyAlignment="1"/>
    <xf numFmtId="164" fontId="22" fillId="18" borderId="39" xfId="0" applyNumberFormat="1" applyFont="1" applyFill="1" applyBorder="1"/>
    <xf numFmtId="164" fontId="22" fillId="18" borderId="0" xfId="0" applyNumberFormat="1" applyFont="1" applyFill="1" applyBorder="1"/>
    <xf numFmtId="164" fontId="22" fillId="18" borderId="40" xfId="0" applyNumberFormat="1" applyFont="1" applyFill="1" applyBorder="1"/>
    <xf numFmtId="164" fontId="22" fillId="18" borderId="0" xfId="0" applyNumberFormat="1" applyFont="1" applyFill="1"/>
    <xf numFmtId="164" fontId="22" fillId="18" borderId="38" xfId="0" applyNumberFormat="1" applyFont="1" applyFill="1" applyBorder="1"/>
    <xf numFmtId="164" fontId="22" fillId="18" borderId="17" xfId="0" applyNumberFormat="1" applyFont="1" applyFill="1" applyBorder="1"/>
    <xf numFmtId="164" fontId="22" fillId="18" borderId="37" xfId="0" applyNumberFormat="1" applyFont="1" applyFill="1" applyBorder="1"/>
    <xf numFmtId="0" fontId="22" fillId="0" borderId="19" xfId="0" applyFont="1" applyFill="1" applyBorder="1" applyAlignment="1">
      <alignment horizontal="left" vertical="center" indent="1"/>
    </xf>
    <xf numFmtId="0" fontId="22" fillId="0" borderId="36" xfId="0" applyFont="1" applyFill="1" applyBorder="1" applyAlignment="1">
      <alignment horizontal="left" vertical="center" indent="1"/>
    </xf>
    <xf numFmtId="0" fontId="22" fillId="0" borderId="16" xfId="0" applyFont="1" applyFill="1" applyBorder="1" applyAlignment="1">
      <alignment horizontal="left" vertical="center" indent="1"/>
    </xf>
    <xf numFmtId="0" fontId="24" fillId="0" borderId="0" xfId="0" applyFont="1" applyFill="1" applyBorder="1" applyAlignment="1">
      <alignment horizontal="center"/>
    </xf>
    <xf numFmtId="0" fontId="51" fillId="0" borderId="0" xfId="0" applyFont="1"/>
    <xf numFmtId="0" fontId="52" fillId="0" borderId="0" xfId="0" applyFont="1" applyAlignment="1">
      <alignment horizontal="right"/>
    </xf>
    <xf numFmtId="0" fontId="22" fillId="20" borderId="0" xfId="0" applyFont="1" applyFill="1"/>
    <xf numFmtId="0" fontId="24" fillId="20" borderId="0" xfId="0" applyFont="1" applyFill="1" applyBorder="1" applyAlignment="1">
      <alignment horizontal="right"/>
    </xf>
    <xf numFmtId="0" fontId="22" fillId="0" borderId="19" xfId="0" applyFont="1" applyFill="1" applyBorder="1" applyAlignment="1">
      <alignment horizontal="left" vertical="center" indent="1"/>
    </xf>
    <xf numFmtId="0" fontId="22" fillId="0" borderId="16" xfId="0" applyFont="1" applyFill="1" applyBorder="1" applyAlignment="1">
      <alignment horizontal="left" vertical="center" indent="1"/>
    </xf>
    <xf numFmtId="164" fontId="22" fillId="0" borderId="44" xfId="0" applyNumberFormat="1" applyFont="1" applyFill="1" applyBorder="1" applyAlignment="1"/>
    <xf numFmtId="164" fontId="22" fillId="0" borderId="51" xfId="0" applyNumberFormat="1" applyFont="1" applyFill="1" applyBorder="1" applyAlignment="1"/>
    <xf numFmtId="0" fontId="24" fillId="20" borderId="28" xfId="0" applyFont="1" applyFill="1" applyBorder="1" applyAlignment="1">
      <alignment horizontal="center" vertical="center"/>
    </xf>
    <xf numFmtId="170" fontId="22" fillId="0" borderId="0" xfId="0" applyNumberFormat="1" applyFont="1" applyBorder="1"/>
    <xf numFmtId="0" fontId="24" fillId="20" borderId="25" xfId="0" applyFont="1" applyFill="1" applyBorder="1" applyAlignment="1">
      <alignment horizontal="center"/>
    </xf>
    <xf numFmtId="0" fontId="24" fillId="20" borderId="28" xfId="0" applyFont="1" applyFill="1" applyBorder="1" applyAlignment="1">
      <alignment horizontal="center"/>
    </xf>
    <xf numFmtId="164" fontId="24" fillId="19" borderId="50" xfId="0" applyNumberFormat="1" applyFont="1" applyFill="1" applyBorder="1"/>
    <xf numFmtId="164" fontId="24" fillId="19" borderId="9" xfId="0" applyNumberFormat="1" applyFont="1" applyFill="1" applyBorder="1"/>
    <xf numFmtId="164" fontId="22" fillId="0" borderId="50" xfId="0" applyNumberFormat="1" applyFont="1" applyBorder="1"/>
    <xf numFmtId="164" fontId="22" fillId="0" borderId="9" xfId="0" applyNumberFormat="1" applyFont="1" applyBorder="1"/>
    <xf numFmtId="0" fontId="22" fillId="0" borderId="15" xfId="0" applyFont="1" applyFill="1" applyBorder="1" applyAlignment="1">
      <alignment horizontal="left" vertical="center" indent="1"/>
    </xf>
    <xf numFmtId="164" fontId="24" fillId="19" borderId="50" xfId="0" applyNumberFormat="1" applyFont="1" applyFill="1" applyBorder="1" applyAlignment="1">
      <alignment horizontal="right"/>
    </xf>
    <xf numFmtId="164" fontId="24" fillId="19" borderId="9" xfId="0" applyNumberFormat="1" applyFont="1" applyFill="1" applyBorder="1" applyAlignment="1">
      <alignment horizontal="right"/>
    </xf>
    <xf numFmtId="0" fontId="27" fillId="0" borderId="0" xfId="0" applyFont="1" applyAlignment="1">
      <alignment horizontal="right"/>
    </xf>
    <xf numFmtId="164" fontId="24" fillId="19" borderId="33" xfId="0" applyNumberFormat="1" applyFont="1" applyFill="1" applyBorder="1" applyAlignment="1">
      <alignment horizontal="right"/>
    </xf>
    <xf numFmtId="164" fontId="68" fillId="19" borderId="50" xfId="0" applyNumberFormat="1" applyFont="1" applyFill="1" applyBorder="1" applyAlignment="1">
      <alignment horizontal="right"/>
    </xf>
    <xf numFmtId="164" fontId="68" fillId="19" borderId="9" xfId="0" applyNumberFormat="1" applyFont="1" applyFill="1" applyBorder="1" applyAlignment="1">
      <alignment horizontal="right"/>
    </xf>
    <xf numFmtId="164" fontId="68" fillId="19" borderId="33" xfId="0" applyNumberFormat="1" applyFont="1" applyFill="1" applyBorder="1" applyAlignment="1">
      <alignment horizontal="right"/>
    </xf>
    <xf numFmtId="164" fontId="22" fillId="18" borderId="62" xfId="0" applyNumberFormat="1" applyFont="1" applyFill="1" applyBorder="1" applyAlignment="1">
      <alignment horizontal="right"/>
    </xf>
    <xf numFmtId="164" fontId="22" fillId="18" borderId="15" xfId="0" applyNumberFormat="1" applyFont="1" applyFill="1" applyBorder="1" applyAlignment="1">
      <alignment horizontal="right"/>
    </xf>
    <xf numFmtId="164" fontId="22" fillId="18" borderId="47" xfId="0" applyNumberFormat="1" applyFont="1" applyFill="1" applyBorder="1" applyAlignment="1">
      <alignment horizontal="right"/>
    </xf>
    <xf numFmtId="164" fontId="26" fillId="18" borderId="62" xfId="0" applyNumberFormat="1" applyFont="1" applyFill="1" applyBorder="1" applyAlignment="1">
      <alignment horizontal="right"/>
    </xf>
    <xf numFmtId="164" fontId="26" fillId="18" borderId="15" xfId="0" applyNumberFormat="1" applyFont="1" applyFill="1" applyBorder="1" applyAlignment="1">
      <alignment horizontal="right"/>
    </xf>
    <xf numFmtId="164" fontId="26" fillId="18" borderId="47" xfId="0" applyNumberFormat="1" applyFont="1" applyFill="1" applyBorder="1" applyAlignment="1">
      <alignment horizontal="right"/>
    </xf>
    <xf numFmtId="164" fontId="22" fillId="21" borderId="15" xfId="0" applyNumberFormat="1" applyFont="1" applyFill="1" applyBorder="1" applyAlignment="1">
      <alignment horizontal="right"/>
    </xf>
    <xf numFmtId="164" fontId="22" fillId="18" borderId="62" xfId="0" applyNumberFormat="1" applyFont="1" applyFill="1" applyBorder="1"/>
    <xf numFmtId="164" fontId="22" fillId="18" borderId="15" xfId="0" applyNumberFormat="1" applyFont="1" applyFill="1" applyBorder="1"/>
    <xf numFmtId="164" fontId="26" fillId="18" borderId="62" xfId="0" applyNumberFormat="1" applyFont="1" applyFill="1" applyBorder="1"/>
    <xf numFmtId="164" fontId="26" fillId="18" borderId="15" xfId="0" applyNumberFormat="1" applyFont="1" applyFill="1" applyBorder="1"/>
    <xf numFmtId="164" fontId="24" fillId="19" borderId="39" xfId="0" applyNumberFormat="1" applyFont="1" applyFill="1" applyBorder="1" applyAlignment="1"/>
    <xf numFmtId="164" fontId="24" fillId="19" borderId="0" xfId="0" applyNumberFormat="1" applyFont="1" applyFill="1" applyBorder="1" applyAlignment="1">
      <alignment wrapText="1"/>
    </xf>
    <xf numFmtId="164" fontId="24" fillId="19" borderId="40" xfId="0" applyNumberFormat="1" applyFont="1" applyFill="1" applyBorder="1" applyAlignment="1"/>
    <xf numFmtId="164" fontId="24" fillId="19" borderId="0" xfId="0" applyNumberFormat="1" applyFont="1" applyFill="1" applyBorder="1" applyAlignment="1"/>
    <xf numFmtId="164" fontId="69" fillId="23" borderId="39" xfId="0" applyNumberFormat="1" applyFont="1" applyFill="1" applyBorder="1" applyAlignment="1"/>
    <xf numFmtId="164" fontId="69" fillId="23" borderId="0" xfId="0" applyNumberFormat="1" applyFont="1" applyFill="1" applyBorder="1" applyAlignment="1"/>
    <xf numFmtId="164" fontId="69" fillId="23" borderId="40" xfId="0" applyNumberFormat="1" applyFont="1" applyFill="1" applyBorder="1" applyAlignment="1"/>
    <xf numFmtId="0" fontId="22" fillId="18" borderId="15" xfId="0" applyFont="1" applyFill="1" applyBorder="1" applyAlignment="1">
      <alignment horizontal="left" indent="1"/>
    </xf>
    <xf numFmtId="164" fontId="22" fillId="18" borderId="47" xfId="0" applyNumberFormat="1" applyFont="1" applyFill="1" applyBorder="1"/>
    <xf numFmtId="164" fontId="24" fillId="19" borderId="50" xfId="0" applyNumberFormat="1" applyFont="1" applyFill="1" applyBorder="1" applyAlignment="1"/>
    <xf numFmtId="164" fontId="24" fillId="19" borderId="9" xfId="0" applyNumberFormat="1" applyFont="1" applyFill="1" applyBorder="1" applyAlignment="1">
      <alignment wrapText="1"/>
    </xf>
    <xf numFmtId="164" fontId="24" fillId="19" borderId="33" xfId="0" applyNumberFormat="1" applyFont="1" applyFill="1" applyBorder="1" applyAlignment="1"/>
    <xf numFmtId="164" fontId="24" fillId="19" borderId="9" xfId="0" applyNumberFormat="1" applyFont="1" applyFill="1" applyBorder="1" applyAlignment="1"/>
    <xf numFmtId="164" fontId="69" fillId="23" borderId="50" xfId="0" applyNumberFormat="1" applyFont="1" applyFill="1" applyBorder="1" applyAlignment="1"/>
    <xf numFmtId="164" fontId="69" fillId="23" borderId="9" xfId="0" applyNumberFormat="1" applyFont="1" applyFill="1" applyBorder="1" applyAlignment="1"/>
    <xf numFmtId="164" fontId="69" fillId="23" borderId="33" xfId="0" applyNumberFormat="1" applyFont="1" applyFill="1" applyBorder="1" applyAlignment="1"/>
    <xf numFmtId="164" fontId="24" fillId="19" borderId="33" xfId="0" applyNumberFormat="1" applyFont="1" applyFill="1" applyBorder="1"/>
    <xf numFmtId="0" fontId="22" fillId="0" borderId="9" xfId="0" applyFont="1" applyFill="1" applyBorder="1" applyAlignment="1">
      <alignment horizontal="left" vertical="center" indent="1"/>
    </xf>
    <xf numFmtId="164" fontId="24" fillId="19" borderId="19" xfId="0" applyNumberFormat="1" applyFont="1" applyFill="1" applyBorder="1" applyAlignment="1"/>
    <xf numFmtId="164" fontId="24" fillId="19" borderId="36" xfId="0" applyNumberFormat="1" applyFont="1" applyFill="1" applyBorder="1" applyAlignment="1"/>
    <xf numFmtId="164" fontId="24" fillId="19" borderId="19" xfId="0" applyNumberFormat="1" applyFont="1" applyFill="1" applyBorder="1"/>
    <xf numFmtId="164" fontId="22" fillId="0" borderId="50" xfId="0" applyNumberFormat="1" applyFont="1" applyFill="1" applyBorder="1" applyAlignment="1"/>
    <xf numFmtId="164" fontId="24" fillId="19" borderId="50" xfId="0" applyNumberFormat="1" applyFont="1" applyFill="1" applyBorder="1" applyAlignment="1"/>
    <xf numFmtId="164" fontId="26" fillId="0" borderId="0" xfId="0" applyNumberFormat="1" applyFont="1"/>
    <xf numFmtId="171" fontId="22" fillId="0" borderId="19" xfId="41" applyNumberFormat="1" applyFont="1" applyBorder="1"/>
    <xf numFmtId="171" fontId="22" fillId="0" borderId="16" xfId="41" applyNumberFormat="1" applyFont="1" applyBorder="1"/>
    <xf numFmtId="0" fontId="22" fillId="20" borderId="0" xfId="0" applyFont="1" applyFill="1" applyBorder="1" applyAlignment="1">
      <alignment horizontal="right" vertical="center"/>
    </xf>
    <xf numFmtId="0" fontId="24" fillId="20" borderId="21" xfId="0" applyFont="1" applyFill="1" applyBorder="1" applyAlignment="1">
      <alignment horizontal="center"/>
    </xf>
    <xf numFmtId="164" fontId="22" fillId="0" borderId="38" xfId="0" applyNumberFormat="1" applyFont="1" applyBorder="1"/>
    <xf numFmtId="164" fontId="22" fillId="0" borderId="17" xfId="0" applyNumberFormat="1" applyFont="1" applyBorder="1"/>
    <xf numFmtId="171" fontId="22" fillId="0" borderId="17" xfId="41" applyNumberFormat="1" applyFont="1" applyBorder="1"/>
    <xf numFmtId="171" fontId="22" fillId="0" borderId="19" xfId="41" applyNumberFormat="1" applyFont="1" applyBorder="1" applyAlignment="1"/>
    <xf numFmtId="171" fontId="22" fillId="0" borderId="16" xfId="41" applyNumberFormat="1" applyFont="1" applyBorder="1" applyAlignment="1"/>
    <xf numFmtId="0" fontId="22" fillId="0" borderId="0" xfId="0" applyFont="1" applyFill="1" applyBorder="1" applyAlignment="1">
      <alignment horizontal="left" vertical="center"/>
    </xf>
    <xf numFmtId="0" fontId="22" fillId="0" borderId="0" xfId="0" applyFont="1" applyFill="1" applyBorder="1" applyAlignment="1">
      <alignment horizontal="right"/>
    </xf>
    <xf numFmtId="164" fontId="24" fillId="0" borderId="0" xfId="0" applyNumberFormat="1" applyFont="1" applyFill="1" applyBorder="1" applyAlignment="1">
      <alignment horizontal="center"/>
    </xf>
    <xf numFmtId="171" fontId="22" fillId="0" borderId="0" xfId="41" applyNumberFormat="1" applyFont="1" applyFill="1" applyBorder="1"/>
    <xf numFmtId="171" fontId="22" fillId="0" borderId="19" xfId="0" applyNumberFormat="1" applyFont="1" applyFill="1" applyBorder="1" applyAlignment="1">
      <alignment vertical="center"/>
    </xf>
    <xf numFmtId="171" fontId="22" fillId="0" borderId="16" xfId="0" applyNumberFormat="1" applyFont="1" applyFill="1" applyBorder="1" applyAlignment="1">
      <alignment vertical="center"/>
    </xf>
    <xf numFmtId="164" fontId="22" fillId="0" borderId="19" xfId="0" applyNumberFormat="1" applyFont="1" applyBorder="1" applyAlignment="1"/>
    <xf numFmtId="164" fontId="22" fillId="0" borderId="16" xfId="0" applyNumberFormat="1" applyFont="1" applyBorder="1" applyAlignment="1"/>
    <xf numFmtId="171" fontId="22" fillId="0" borderId="0" xfId="0" applyNumberFormat="1" applyFont="1" applyFill="1" applyBorder="1"/>
    <xf numFmtId="164" fontId="68" fillId="19" borderId="9" xfId="0" applyNumberFormat="1" applyFont="1" applyFill="1" applyBorder="1"/>
    <xf numFmtId="164" fontId="68" fillId="19" borderId="33" xfId="0" applyNumberFormat="1" applyFont="1" applyFill="1" applyBorder="1"/>
    <xf numFmtId="0" fontId="24" fillId="19" borderId="19" xfId="0" applyFont="1" applyFill="1" applyBorder="1" applyAlignment="1"/>
    <xf numFmtId="0" fontId="22" fillId="19" borderId="17" xfId="0" applyFont="1" applyFill="1" applyBorder="1"/>
    <xf numFmtId="164" fontId="22" fillId="19" borderId="37" xfId="0" applyNumberFormat="1" applyFont="1" applyFill="1" applyBorder="1"/>
    <xf numFmtId="164" fontId="22" fillId="19" borderId="17" xfId="0" applyNumberFormat="1" applyFont="1" applyFill="1" applyBorder="1"/>
    <xf numFmtId="0" fontId="22" fillId="19" borderId="74" xfId="0" applyFont="1" applyFill="1" applyBorder="1"/>
    <xf numFmtId="164" fontId="22" fillId="19" borderId="75" xfId="0" applyNumberFormat="1" applyFont="1" applyFill="1" applyBorder="1"/>
    <xf numFmtId="164" fontId="22" fillId="19" borderId="74" xfId="0" applyNumberFormat="1" applyFont="1" applyFill="1" applyBorder="1"/>
    <xf numFmtId="0" fontId="24" fillId="19" borderId="19" xfId="0" applyFont="1" applyFill="1" applyBorder="1" applyAlignment="1">
      <alignment horizontal="left"/>
    </xf>
    <xf numFmtId="0" fontId="24" fillId="19" borderId="19" xfId="0" applyFont="1" applyFill="1" applyBorder="1" applyAlignment="1">
      <alignment vertical="center"/>
    </xf>
    <xf numFmtId="164" fontId="68" fillId="19" borderId="19" xfId="0" applyNumberFormat="1" applyFont="1" applyFill="1" applyBorder="1" applyAlignment="1"/>
    <xf numFmtId="164" fontId="68" fillId="19" borderId="36" xfId="0" applyNumberFormat="1" applyFont="1" applyFill="1" applyBorder="1" applyAlignment="1"/>
    <xf numFmtId="0" fontId="24" fillId="19" borderId="45" xfId="0" applyFont="1" applyFill="1" applyBorder="1" applyAlignment="1">
      <alignment vertical="center"/>
    </xf>
    <xf numFmtId="164" fontId="24" fillId="19" borderId="23" xfId="0" applyNumberFormat="1" applyFont="1" applyFill="1" applyBorder="1" applyAlignment="1"/>
    <xf numFmtId="164" fontId="24" fillId="19" borderId="45" xfId="0" applyNumberFormat="1" applyFont="1" applyFill="1" applyBorder="1" applyAlignment="1"/>
    <xf numFmtId="164" fontId="68" fillId="19" borderId="23" xfId="0" applyNumberFormat="1" applyFont="1" applyFill="1" applyBorder="1" applyAlignment="1"/>
    <xf numFmtId="164" fontId="68" fillId="19" borderId="45" xfId="0" applyNumberFormat="1" applyFont="1" applyFill="1" applyBorder="1" applyAlignment="1"/>
    <xf numFmtId="164" fontId="24" fillId="21" borderId="23" xfId="0" applyNumberFormat="1" applyFont="1" applyFill="1" applyBorder="1" applyAlignment="1"/>
    <xf numFmtId="164" fontId="24" fillId="19" borderId="44" xfId="0" applyNumberFormat="1" applyFont="1" applyFill="1" applyBorder="1" applyAlignment="1">
      <alignment horizontal="right" vertical="center"/>
    </xf>
    <xf numFmtId="164" fontId="24" fillId="19" borderId="19" xfId="0" applyNumberFormat="1" applyFont="1" applyFill="1" applyBorder="1" applyAlignment="1">
      <alignment horizontal="right" vertical="center"/>
    </xf>
    <xf numFmtId="164" fontId="24" fillId="19" borderId="36" xfId="0" applyNumberFormat="1" applyFont="1" applyFill="1" applyBorder="1" applyAlignment="1">
      <alignment horizontal="right" vertical="center"/>
    </xf>
    <xf numFmtId="164" fontId="68" fillId="19" borderId="19" xfId="0" applyNumberFormat="1" applyFont="1" applyFill="1" applyBorder="1" applyAlignment="1">
      <alignment horizontal="right" vertical="center"/>
    </xf>
    <xf numFmtId="164" fontId="68" fillId="19" borderId="44" xfId="0" applyNumberFormat="1" applyFont="1" applyFill="1" applyBorder="1" applyAlignment="1">
      <alignment horizontal="right" vertical="center"/>
    </xf>
    <xf numFmtId="164" fontId="68" fillId="19" borderId="36" xfId="0" applyNumberFormat="1" applyFont="1" applyFill="1" applyBorder="1" applyAlignment="1">
      <alignment horizontal="right" vertical="center"/>
    </xf>
    <xf numFmtId="164" fontId="31" fillId="0" borderId="62" xfId="0" applyNumberFormat="1" applyFont="1" applyFill="1" applyBorder="1" applyAlignment="1">
      <alignment vertical="center"/>
    </xf>
    <xf numFmtId="164" fontId="22" fillId="0" borderId="15" xfId="0" applyNumberFormat="1" applyFont="1" applyFill="1" applyBorder="1" applyAlignment="1"/>
    <xf numFmtId="164" fontId="22" fillId="0" borderId="47" xfId="0" applyNumberFormat="1" applyFont="1" applyFill="1" applyBorder="1" applyAlignment="1"/>
    <xf numFmtId="164" fontId="26" fillId="0" borderId="15" xfId="0" applyNumberFormat="1" applyFont="1" applyFill="1" applyBorder="1" applyAlignment="1"/>
    <xf numFmtId="164" fontId="26" fillId="0" borderId="62" xfId="0" applyNumberFormat="1" applyFont="1" applyFill="1" applyBorder="1" applyAlignment="1"/>
    <xf numFmtId="164" fontId="26" fillId="0" borderId="47" xfId="0" applyNumberFormat="1" applyFont="1" applyFill="1" applyBorder="1" applyAlignment="1"/>
    <xf numFmtId="164" fontId="22" fillId="21" borderId="62" xfId="0" applyNumberFormat="1" applyFont="1" applyFill="1" applyBorder="1" applyAlignment="1"/>
    <xf numFmtId="164" fontId="29" fillId="0" borderId="62" xfId="0" applyNumberFormat="1" applyFont="1" applyFill="1" applyBorder="1" applyAlignment="1">
      <alignment horizontal="right" vertical="center"/>
    </xf>
    <xf numFmtId="164" fontId="22" fillId="0" borderId="15" xfId="0" applyNumberFormat="1" applyFont="1" applyFill="1" applyBorder="1" applyAlignment="1">
      <alignment horizontal="right" vertical="center"/>
    </xf>
    <xf numFmtId="164" fontId="22" fillId="0" borderId="47" xfId="0" applyNumberFormat="1" applyFont="1" applyFill="1" applyBorder="1" applyAlignment="1">
      <alignment horizontal="right" vertical="center"/>
    </xf>
    <xf numFmtId="164" fontId="26" fillId="0" borderId="15" xfId="0" applyNumberFormat="1" applyFont="1" applyFill="1" applyBorder="1" applyAlignment="1">
      <alignment horizontal="right" vertical="center"/>
    </xf>
    <xf numFmtId="164" fontId="26" fillId="0" borderId="62" xfId="0" applyNumberFormat="1" applyFont="1" applyFill="1" applyBorder="1" applyAlignment="1">
      <alignment horizontal="right" vertical="center"/>
    </xf>
    <xf numFmtId="164" fontId="26" fillId="0" borderId="47" xfId="0" applyNumberFormat="1" applyFont="1" applyFill="1" applyBorder="1" applyAlignment="1">
      <alignment horizontal="right" vertical="center"/>
    </xf>
    <xf numFmtId="0" fontId="22" fillId="19" borderId="19" xfId="0" applyFont="1" applyFill="1" applyBorder="1" applyAlignment="1">
      <alignment horizontal="left" vertical="center" shrinkToFit="1"/>
    </xf>
    <xf numFmtId="164" fontId="22" fillId="19" borderId="44" xfId="0" applyNumberFormat="1" applyFont="1" applyFill="1" applyBorder="1"/>
    <xf numFmtId="164" fontId="22" fillId="19" borderId="19" xfId="0" applyNumberFormat="1" applyFont="1" applyFill="1" applyBorder="1"/>
    <xf numFmtId="164" fontId="22" fillId="19" borderId="36" xfId="0" applyNumberFormat="1" applyFont="1" applyFill="1" applyBorder="1"/>
    <xf numFmtId="164" fontId="70" fillId="19" borderId="19" xfId="0" applyNumberFormat="1" applyFont="1" applyFill="1" applyBorder="1"/>
    <xf numFmtId="164" fontId="70" fillId="19" borderId="44" xfId="0" applyNumberFormat="1" applyFont="1" applyFill="1" applyBorder="1"/>
    <xf numFmtId="164" fontId="70" fillId="19" borderId="36" xfId="0" applyNumberFormat="1" applyFont="1" applyFill="1" applyBorder="1"/>
    <xf numFmtId="164" fontId="24" fillId="21" borderId="19" xfId="0" applyNumberFormat="1" applyFont="1" applyFill="1" applyBorder="1"/>
    <xf numFmtId="0" fontId="22" fillId="19" borderId="19" xfId="0" applyFont="1" applyFill="1" applyBorder="1" applyAlignment="1">
      <alignment horizontal="left"/>
    </xf>
    <xf numFmtId="0" fontId="24" fillId="19" borderId="23" xfId="0" applyFont="1" applyFill="1" applyBorder="1" applyAlignment="1">
      <alignment horizontal="left" vertical="center" shrinkToFit="1"/>
    </xf>
    <xf numFmtId="164" fontId="24" fillId="19" borderId="48" xfId="0" applyNumberFormat="1" applyFont="1" applyFill="1" applyBorder="1"/>
    <xf numFmtId="164" fontId="24" fillId="19" borderId="23" xfId="0" applyNumberFormat="1" applyFont="1" applyFill="1" applyBorder="1"/>
    <xf numFmtId="164" fontId="24" fillId="19" borderId="45" xfId="0" applyNumberFormat="1" applyFont="1" applyFill="1" applyBorder="1"/>
    <xf numFmtId="164" fontId="68" fillId="19" borderId="23" xfId="0" applyNumberFormat="1" applyFont="1" applyFill="1" applyBorder="1"/>
    <xf numFmtId="164" fontId="68" fillId="19" borderId="48" xfId="0" applyNumberFormat="1" applyFont="1" applyFill="1" applyBorder="1"/>
    <xf numFmtId="164" fontId="68" fillId="19" borderId="45" xfId="0" applyNumberFormat="1" applyFont="1" applyFill="1" applyBorder="1"/>
    <xf numFmtId="171" fontId="22" fillId="19" borderId="19" xfId="41" applyNumberFormat="1" applyFont="1" applyFill="1" applyBorder="1" applyAlignment="1"/>
    <xf numFmtId="171" fontId="22" fillId="19" borderId="19" xfId="0" applyNumberFormat="1" applyFont="1" applyFill="1" applyBorder="1" applyAlignment="1">
      <alignment vertical="center"/>
    </xf>
    <xf numFmtId="0" fontId="22" fillId="20" borderId="22" xfId="0" applyFont="1" applyFill="1" applyBorder="1"/>
    <xf numFmtId="0" fontId="24" fillId="20" borderId="28" xfId="0" applyFont="1" applyFill="1" applyBorder="1" applyAlignment="1">
      <alignment horizontal="center"/>
    </xf>
    <xf numFmtId="0" fontId="24" fillId="20" borderId="0" xfId="0" applyFont="1" applyFill="1" applyBorder="1" applyAlignment="1">
      <alignment horizontal="right"/>
    </xf>
    <xf numFmtId="0" fontId="26" fillId="0" borderId="0" xfId="41" applyNumberFormat="1" applyFont="1" applyFill="1" applyBorder="1"/>
    <xf numFmtId="0" fontId="37" fillId="0" borderId="0" xfId="0" applyFont="1" applyAlignment="1">
      <alignment horizontal="right"/>
    </xf>
    <xf numFmtId="170" fontId="26" fillId="0" borderId="0" xfId="0" applyNumberFormat="1" applyFont="1" applyBorder="1"/>
    <xf numFmtId="0" fontId="25" fillId="0" borderId="0" xfId="0" applyFont="1" applyFill="1" applyBorder="1" applyAlignment="1">
      <alignment horizontal="right"/>
    </xf>
    <xf numFmtId="0" fontId="26" fillId="0" borderId="0" xfId="0" applyFont="1" applyFill="1" applyBorder="1" applyAlignment="1">
      <alignment horizontal="right"/>
    </xf>
    <xf numFmtId="0" fontId="25" fillId="0" borderId="0" xfId="0" applyFont="1" applyFill="1" applyBorder="1" applyAlignment="1">
      <alignment horizontal="center"/>
    </xf>
    <xf numFmtId="164" fontId="25" fillId="0" borderId="0" xfId="0" applyNumberFormat="1" applyFont="1" applyFill="1" applyBorder="1" applyAlignment="1">
      <alignment horizontal="center"/>
    </xf>
    <xf numFmtId="164" fontId="25" fillId="0" borderId="0" xfId="0" applyNumberFormat="1" applyFont="1" applyFill="1" applyBorder="1"/>
    <xf numFmtId="164" fontId="22" fillId="0" borderId="42" xfId="0" applyNumberFormat="1" applyFont="1" applyBorder="1"/>
    <xf numFmtId="164" fontId="22" fillId="0" borderId="44" xfId="0" applyNumberFormat="1" applyFont="1" applyFill="1" applyBorder="1" applyAlignment="1">
      <alignment vertical="center"/>
    </xf>
    <xf numFmtId="164" fontId="22" fillId="0" borderId="51" xfId="0" applyNumberFormat="1" applyFont="1" applyFill="1" applyBorder="1" applyAlignment="1">
      <alignment vertical="center"/>
    </xf>
    <xf numFmtId="0" fontId="24" fillId="0" borderId="0" xfId="0" applyFont="1" applyFill="1" applyBorder="1" applyAlignment="1">
      <alignment horizontal="center"/>
    </xf>
    <xf numFmtId="171" fontId="26" fillId="0" borderId="0" xfId="41" applyNumberFormat="1" applyFont="1"/>
    <xf numFmtId="171" fontId="26" fillId="0" borderId="0" xfId="41" applyNumberFormat="1" applyFont="1" applyBorder="1"/>
    <xf numFmtId="0" fontId="26" fillId="0" borderId="0" xfId="0" applyFont="1"/>
    <xf numFmtId="171" fontId="26" fillId="0" borderId="0" xfId="0" applyNumberFormat="1" applyFont="1"/>
    <xf numFmtId="0" fontId="22" fillId="0" borderId="0" xfId="0" applyFont="1" applyFill="1" applyBorder="1" applyAlignment="1">
      <alignment vertical="center" wrapText="1"/>
    </xf>
    <xf numFmtId="0" fontId="26" fillId="0" borderId="0" xfId="41" applyNumberFormat="1" applyFont="1" applyFill="1" applyBorder="1" applyAlignment="1"/>
    <xf numFmtId="0" fontId="22" fillId="0" borderId="0" xfId="0" applyNumberFormat="1" applyFont="1" applyBorder="1" applyAlignment="1"/>
    <xf numFmtId="0" fontId="22" fillId="0" borderId="0" xfId="0" applyNumberFormat="1" applyFont="1" applyAlignment="1"/>
    <xf numFmtId="0" fontId="26" fillId="0" borderId="0" xfId="41" applyNumberFormat="1" applyFont="1" applyAlignment="1"/>
    <xf numFmtId="0" fontId="26" fillId="0" borderId="0" xfId="0" applyNumberFormat="1" applyFont="1" applyAlignment="1"/>
    <xf numFmtId="0" fontId="26" fillId="0" borderId="0" xfId="0" applyNumberFormat="1" applyFont="1" applyBorder="1" applyAlignment="1"/>
    <xf numFmtId="0" fontId="26" fillId="0" borderId="0" xfId="41" applyNumberFormat="1" applyFont="1" applyBorder="1" applyAlignment="1"/>
    <xf numFmtId="0" fontId="22" fillId="0" borderId="0" xfId="0" applyNumberFormat="1" applyFont="1" applyFill="1" applyBorder="1" applyAlignment="1">
      <alignment wrapText="1"/>
    </xf>
    <xf numFmtId="164" fontId="22" fillId="19" borderId="73" xfId="0" applyNumberFormat="1" applyFont="1" applyFill="1" applyBorder="1"/>
    <xf numFmtId="164" fontId="22" fillId="19" borderId="38" xfId="0" applyNumberFormat="1" applyFont="1" applyFill="1" applyBorder="1"/>
    <xf numFmtId="164" fontId="24" fillId="21" borderId="9" xfId="0" applyNumberFormat="1" applyFont="1" applyFill="1" applyBorder="1"/>
    <xf numFmtId="164" fontId="22" fillId="21" borderId="74" xfId="0" applyNumberFormat="1" applyFont="1" applyFill="1" applyBorder="1"/>
    <xf numFmtId="164" fontId="22" fillId="21" borderId="17" xfId="0" applyNumberFormat="1" applyFont="1" applyFill="1" applyBorder="1"/>
    <xf numFmtId="164" fontId="22" fillId="21" borderId="79" xfId="0" applyNumberFormat="1" applyFont="1" applyFill="1" applyBorder="1"/>
    <xf numFmtId="14" fontId="22" fillId="0" borderId="16" xfId="0" applyNumberFormat="1" applyFont="1" applyFill="1" applyBorder="1" applyAlignment="1">
      <alignment horizontal="right"/>
    </xf>
    <xf numFmtId="169" fontId="22" fillId="0" borderId="16" xfId="0" applyNumberFormat="1" applyFont="1" applyFill="1" applyBorder="1" applyAlignment="1">
      <alignment horizontal="right"/>
    </xf>
    <xf numFmtId="0" fontId="24" fillId="20" borderId="9" xfId="0" applyFont="1" applyFill="1" applyBorder="1" applyAlignment="1">
      <alignment horizontal="right" vertical="top" wrapText="1"/>
    </xf>
    <xf numFmtId="0" fontId="24" fillId="20" borderId="30" xfId="0" applyFont="1" applyFill="1" applyBorder="1" applyAlignment="1">
      <alignment horizontal="right" vertical="top" wrapText="1"/>
    </xf>
    <xf numFmtId="0" fontId="22" fillId="20" borderId="9" xfId="0" applyFont="1" applyFill="1" applyBorder="1" applyAlignment="1">
      <alignment horizontal="right" vertical="center" wrapText="1"/>
    </xf>
    <xf numFmtId="0" fontId="24" fillId="20" borderId="25" xfId="0" applyFont="1" applyFill="1" applyBorder="1" applyAlignment="1">
      <alignment horizontal="center" vertical="center"/>
    </xf>
    <xf numFmtId="0" fontId="22" fillId="0" borderId="0" xfId="0" applyFont="1" applyFill="1" applyBorder="1" applyAlignment="1"/>
    <xf numFmtId="164" fontId="24" fillId="0" borderId="11" xfId="0" applyNumberFormat="1" applyFont="1" applyFill="1" applyBorder="1"/>
    <xf numFmtId="0" fontId="25" fillId="20" borderId="0" xfId="0" applyFont="1" applyFill="1" applyBorder="1" applyAlignment="1">
      <alignment horizontal="center" vertical="center" wrapText="1"/>
    </xf>
    <xf numFmtId="0" fontId="71" fillId="18" borderId="0" xfId="0" applyFont="1" applyFill="1" applyBorder="1"/>
    <xf numFmtId="49" fontId="71" fillId="18" borderId="0" xfId="0" applyNumberFormat="1" applyFont="1" applyFill="1" applyBorder="1" applyAlignment="1">
      <alignment horizontal="right"/>
    </xf>
    <xf numFmtId="0" fontId="28" fillId="18" borderId="0" xfId="0" applyFont="1" applyFill="1" applyBorder="1" applyAlignment="1"/>
    <xf numFmtId="0" fontId="28" fillId="18" borderId="0" xfId="0" applyFont="1" applyFill="1" applyBorder="1" applyAlignment="1">
      <alignment wrapText="1"/>
    </xf>
    <xf numFmtId="0" fontId="28" fillId="0" borderId="0" xfId="0" applyFont="1" applyAlignment="1">
      <alignment wrapText="1"/>
    </xf>
    <xf numFmtId="0" fontId="28" fillId="0" borderId="0" xfId="0" applyFont="1" applyAlignment="1"/>
    <xf numFmtId="0" fontId="72" fillId="18" borderId="0" xfId="0" applyFont="1" applyFill="1" applyBorder="1" applyAlignment="1"/>
    <xf numFmtId="172" fontId="22" fillId="0" borderId="12" xfId="0" applyNumberFormat="1" applyFont="1" applyFill="1" applyBorder="1" applyAlignment="1">
      <alignment horizontal="right"/>
    </xf>
    <xf numFmtId="172" fontId="22" fillId="0" borderId="10" xfId="0" applyNumberFormat="1" applyFont="1" applyFill="1" applyBorder="1" applyAlignment="1">
      <alignment horizontal="right"/>
    </xf>
    <xf numFmtId="172" fontId="26" fillId="0" borderId="12" xfId="0" applyNumberFormat="1" applyFont="1" applyFill="1" applyBorder="1" applyAlignment="1">
      <alignment horizontal="right"/>
    </xf>
    <xf numFmtId="172" fontId="26" fillId="0" borderId="10" xfId="0" applyNumberFormat="1" applyFont="1" applyFill="1" applyBorder="1" applyAlignment="1">
      <alignment horizontal="right"/>
    </xf>
    <xf numFmtId="166" fontId="22" fillId="0" borderId="15" xfId="0" applyNumberFormat="1" applyFont="1" applyFill="1" applyBorder="1" applyAlignment="1"/>
    <xf numFmtId="166" fontId="22" fillId="0" borderId="16" xfId="0" applyNumberFormat="1" applyFont="1" applyFill="1" applyBorder="1" applyAlignment="1"/>
    <xf numFmtId="166" fontId="22" fillId="0" borderId="11" xfId="0" applyNumberFormat="1" applyFont="1" applyFill="1" applyBorder="1" applyAlignment="1"/>
    <xf numFmtId="166" fontId="24" fillId="0" borderId="11" xfId="0" applyNumberFormat="1" applyFont="1" applyFill="1" applyBorder="1" applyAlignment="1"/>
    <xf numFmtId="0" fontId="73" fillId="0" borderId="0" xfId="0" applyFont="1" applyFill="1" applyBorder="1" applyAlignment="1"/>
    <xf numFmtId="164" fontId="73" fillId="0" borderId="0" xfId="0" applyNumberFormat="1" applyFont="1" applyFill="1" applyBorder="1"/>
    <xf numFmtId="0" fontId="24" fillId="20" borderId="25" xfId="0" applyFont="1" applyFill="1" applyBorder="1" applyAlignment="1">
      <alignment horizontal="center" vertical="center"/>
    </xf>
    <xf numFmtId="164" fontId="22" fillId="0" borderId="11" xfId="0" applyNumberFormat="1" applyFont="1" applyFill="1" applyBorder="1" applyAlignment="1">
      <alignment horizontal="right" vertical="center"/>
    </xf>
    <xf numFmtId="164" fontId="22" fillId="0" borderId="10" xfId="0" applyNumberFormat="1" applyFont="1" applyFill="1" applyBorder="1" applyAlignment="1">
      <alignment horizontal="right" vertical="center"/>
    </xf>
    <xf numFmtId="164" fontId="26" fillId="0" borderId="19" xfId="0" applyNumberFormat="1" applyFont="1" applyFill="1" applyBorder="1" applyAlignment="1">
      <alignment horizontal="right"/>
    </xf>
    <xf numFmtId="3" fontId="26" fillId="0" borderId="43" xfId="0" applyNumberFormat="1" applyFont="1" applyFill="1" applyBorder="1" applyAlignment="1">
      <alignment horizontal="right"/>
    </xf>
    <xf numFmtId="3" fontId="26" fillId="0" borderId="16" xfId="0" applyNumberFormat="1" applyFont="1" applyFill="1" applyBorder="1" applyAlignment="1">
      <alignment horizontal="right"/>
    </xf>
    <xf numFmtId="164" fontId="26" fillId="0" borderId="46" xfId="0" applyNumberFormat="1" applyFont="1" applyFill="1" applyBorder="1" applyAlignment="1">
      <alignment horizontal="right"/>
    </xf>
    <xf numFmtId="0" fontId="69" fillId="22" borderId="64" xfId="0" applyFont="1" applyFill="1" applyBorder="1" applyAlignment="1">
      <alignment horizontal="center" vertical="center"/>
    </xf>
    <xf numFmtId="0" fontId="69" fillId="22" borderId="65" xfId="0" applyFont="1" applyFill="1" applyBorder="1" applyAlignment="1">
      <alignment horizontal="center" vertical="center"/>
    </xf>
    <xf numFmtId="0" fontId="24" fillId="20" borderId="9" xfId="0" applyFont="1" applyFill="1" applyBorder="1" applyAlignment="1">
      <alignment horizontal="center"/>
    </xf>
    <xf numFmtId="0" fontId="24" fillId="20" borderId="29" xfId="0" applyFont="1" applyFill="1" applyBorder="1" applyAlignment="1">
      <alignment horizontal="center"/>
    </xf>
    <xf numFmtId="0" fontId="24" fillId="20" borderId="9" xfId="0" applyFont="1" applyFill="1" applyBorder="1" applyAlignment="1">
      <alignment horizontal="center"/>
    </xf>
    <xf numFmtId="0" fontId="24" fillId="20" borderId="29" xfId="0" applyFont="1" applyFill="1" applyBorder="1" applyAlignment="1">
      <alignment horizontal="center"/>
    </xf>
    <xf numFmtId="0" fontId="46" fillId="0" borderId="0" xfId="0" applyFont="1" applyBorder="1" applyAlignment="1">
      <alignment horizontal="center" wrapText="1"/>
    </xf>
    <xf numFmtId="0" fontId="46" fillId="0" borderId="0" xfId="0" applyFont="1" applyBorder="1" applyAlignment="1">
      <alignment horizontal="center"/>
    </xf>
    <xf numFmtId="49" fontId="48" fillId="0" borderId="0" xfId="0" applyNumberFormat="1" applyFont="1" applyBorder="1" applyAlignment="1">
      <alignment horizontal="center" vertical="center"/>
    </xf>
    <xf numFmtId="49" fontId="47" fillId="0" borderId="0" xfId="0" applyNumberFormat="1" applyFont="1" applyBorder="1" applyAlignment="1">
      <alignment horizontal="center" vertical="center"/>
    </xf>
    <xf numFmtId="0" fontId="28" fillId="0" borderId="0" xfId="0" applyFont="1" applyAlignment="1">
      <alignment horizontal="justify" vertical="top" wrapText="1"/>
    </xf>
    <xf numFmtId="0" fontId="20" fillId="0" borderId="0" xfId="0" applyFont="1" applyFill="1" applyBorder="1" applyAlignment="1">
      <alignment horizontal="justify" vertical="top" wrapText="1"/>
    </xf>
    <xf numFmtId="0" fontId="24" fillId="19" borderId="41" xfId="0" applyFont="1" applyFill="1" applyBorder="1" applyAlignment="1">
      <alignment horizontal="left" vertical="center" wrapText="1"/>
    </xf>
    <xf numFmtId="0" fontId="24" fillId="19" borderId="33" xfId="0" applyFont="1" applyFill="1" applyBorder="1" applyAlignment="1">
      <alignment horizontal="left" vertical="center" wrapText="1"/>
    </xf>
    <xf numFmtId="164" fontId="24" fillId="19" borderId="73" xfId="0" applyNumberFormat="1" applyFont="1" applyFill="1" applyBorder="1" applyAlignment="1">
      <alignment horizontal="center"/>
    </xf>
    <xf numFmtId="164" fontId="24" fillId="19" borderId="74" xfId="0" applyNumberFormat="1" applyFont="1" applyFill="1" applyBorder="1" applyAlignment="1">
      <alignment horizontal="center"/>
    </xf>
    <xf numFmtId="164" fontId="24" fillId="19" borderId="75" xfId="0" applyNumberFormat="1" applyFont="1" applyFill="1" applyBorder="1" applyAlignment="1">
      <alignment horizontal="center"/>
    </xf>
    <xf numFmtId="164" fontId="68" fillId="19" borderId="73" xfId="0" applyNumberFormat="1" applyFont="1" applyFill="1" applyBorder="1" applyAlignment="1">
      <alignment horizontal="center"/>
    </xf>
    <xf numFmtId="164" fontId="68" fillId="19" borderId="74" xfId="0" applyNumberFormat="1" applyFont="1" applyFill="1" applyBorder="1" applyAlignment="1">
      <alignment horizontal="center"/>
    </xf>
    <xf numFmtId="164" fontId="68" fillId="19" borderId="75" xfId="0" applyNumberFormat="1" applyFont="1" applyFill="1" applyBorder="1" applyAlignment="1">
      <alignment horizontal="center"/>
    </xf>
    <xf numFmtId="164" fontId="24" fillId="21" borderId="18" xfId="0" applyNumberFormat="1" applyFont="1" applyFill="1" applyBorder="1" applyAlignment="1">
      <alignment horizontal="right" vertical="center"/>
    </xf>
    <xf numFmtId="164" fontId="24" fillId="21" borderId="9" xfId="0" applyNumberFormat="1" applyFont="1" applyFill="1" applyBorder="1" applyAlignment="1">
      <alignment horizontal="right" vertical="center"/>
    </xf>
    <xf numFmtId="164" fontId="68" fillId="19" borderId="52" xfId="0" applyNumberFormat="1" applyFont="1" applyFill="1" applyBorder="1" applyAlignment="1">
      <alignment horizontal="center"/>
    </xf>
    <xf numFmtId="164" fontId="68" fillId="19" borderId="53" xfId="0" applyNumberFormat="1" applyFont="1" applyFill="1" applyBorder="1" applyAlignment="1">
      <alignment horizontal="center"/>
    </xf>
    <xf numFmtId="164" fontId="68" fillId="19" borderId="54" xfId="0" applyNumberFormat="1" applyFont="1" applyFill="1" applyBorder="1" applyAlignment="1">
      <alignment horizontal="center"/>
    </xf>
    <xf numFmtId="0" fontId="24" fillId="20" borderId="0" xfId="0" applyFont="1" applyFill="1" applyBorder="1" applyAlignment="1">
      <alignment horizontal="center" vertical="center"/>
    </xf>
    <xf numFmtId="0" fontId="24" fillId="20" borderId="9" xfId="0" applyFont="1" applyFill="1" applyBorder="1" applyAlignment="1">
      <alignment horizontal="center" vertical="center"/>
    </xf>
    <xf numFmtId="164" fontId="24" fillId="19" borderId="52" xfId="0" applyNumberFormat="1" applyFont="1" applyFill="1" applyBorder="1" applyAlignment="1">
      <alignment horizontal="center"/>
    </xf>
    <xf numFmtId="164" fontId="24" fillId="19" borderId="53" xfId="0" applyNumberFormat="1" applyFont="1" applyFill="1" applyBorder="1" applyAlignment="1">
      <alignment horizontal="center"/>
    </xf>
    <xf numFmtId="164" fontId="24" fillId="19" borderId="54" xfId="0" applyNumberFormat="1" applyFont="1" applyFill="1" applyBorder="1" applyAlignment="1">
      <alignment horizontal="center"/>
    </xf>
    <xf numFmtId="164" fontId="24" fillId="21" borderId="15" xfId="0" applyNumberFormat="1" applyFont="1" applyFill="1" applyBorder="1" applyAlignment="1">
      <alignment horizontal="right" vertical="center"/>
    </xf>
    <xf numFmtId="0" fontId="24" fillId="20" borderId="31" xfId="0" applyFont="1" applyFill="1" applyBorder="1" applyAlignment="1">
      <alignment horizontal="center" vertical="center"/>
    </xf>
    <xf numFmtId="0" fontId="24" fillId="19" borderId="47" xfId="0" applyFont="1" applyFill="1" applyBorder="1" applyAlignment="1">
      <alignment horizontal="left" vertical="center" wrapText="1"/>
    </xf>
    <xf numFmtId="164" fontId="69" fillId="23" borderId="76" xfId="0" applyNumberFormat="1" applyFont="1" applyFill="1" applyBorder="1" applyAlignment="1">
      <alignment horizontal="center"/>
    </xf>
    <xf numFmtId="164" fontId="69" fillId="23" borderId="77" xfId="0" applyNumberFormat="1" applyFont="1" applyFill="1" applyBorder="1" applyAlignment="1">
      <alignment horizontal="center"/>
    </xf>
    <xf numFmtId="164" fontId="69" fillId="23" borderId="78" xfId="0" applyNumberFormat="1" applyFont="1" applyFill="1" applyBorder="1" applyAlignment="1">
      <alignment horizontal="center"/>
    </xf>
    <xf numFmtId="0" fontId="69" fillId="22" borderId="69" xfId="0" applyFont="1" applyFill="1" applyBorder="1" applyAlignment="1">
      <alignment horizontal="right" vertical="top" wrapText="1"/>
    </xf>
    <xf numFmtId="0" fontId="69" fillId="22" borderId="0" xfId="0" applyFont="1" applyFill="1" applyBorder="1" applyAlignment="1">
      <alignment horizontal="right" vertical="top" wrapText="1"/>
    </xf>
    <xf numFmtId="0" fontId="69" fillId="22" borderId="70" xfId="0" applyFont="1" applyFill="1" applyBorder="1" applyAlignment="1">
      <alignment horizontal="right" vertical="top" wrapText="1"/>
    </xf>
    <xf numFmtId="0" fontId="67" fillId="22" borderId="71" xfId="0" applyFont="1" applyFill="1" applyBorder="1" applyAlignment="1">
      <alignment horizontal="right" vertical="top" wrapText="1"/>
    </xf>
    <xf numFmtId="0" fontId="67" fillId="22" borderId="63" xfId="0" applyFont="1" applyFill="1" applyBorder="1" applyAlignment="1">
      <alignment horizontal="right" vertical="top" wrapText="1"/>
    </xf>
    <xf numFmtId="0" fontId="67" fillId="22" borderId="72" xfId="0" applyFont="1" applyFill="1" applyBorder="1" applyAlignment="1">
      <alignment horizontal="right" vertical="top" wrapText="1"/>
    </xf>
    <xf numFmtId="164" fontId="69" fillId="23" borderId="67" xfId="0" applyNumberFormat="1" applyFont="1" applyFill="1" applyBorder="1" applyAlignment="1">
      <alignment horizontal="center"/>
    </xf>
    <xf numFmtId="164" fontId="69" fillId="23" borderId="66" xfId="0" applyNumberFormat="1" applyFont="1" applyFill="1" applyBorder="1" applyAlignment="1">
      <alignment horizontal="center"/>
    </xf>
    <xf numFmtId="164" fontId="69" fillId="23" borderId="68" xfId="0" applyNumberFormat="1" applyFont="1" applyFill="1" applyBorder="1" applyAlignment="1">
      <alignment horizontal="center"/>
    </xf>
    <xf numFmtId="2" fontId="24" fillId="19" borderId="18" xfId="0" applyNumberFormat="1" applyFont="1" applyFill="1" applyBorder="1" applyAlignment="1">
      <alignment vertical="center" wrapText="1"/>
    </xf>
    <xf numFmtId="2" fontId="24" fillId="19" borderId="9" xfId="0" applyNumberFormat="1" applyFont="1" applyFill="1" applyBorder="1" applyAlignment="1">
      <alignment vertical="center" wrapText="1"/>
    </xf>
    <xf numFmtId="2" fontId="24" fillId="19" borderId="15" xfId="0" applyNumberFormat="1" applyFont="1" applyFill="1" applyBorder="1" applyAlignment="1">
      <alignment vertical="center" wrapText="1"/>
    </xf>
    <xf numFmtId="0" fontId="24" fillId="19" borderId="0" xfId="0" applyNumberFormat="1" applyFont="1" applyFill="1" applyBorder="1" applyAlignment="1">
      <alignment vertical="center" wrapText="1"/>
    </xf>
    <xf numFmtId="164" fontId="24" fillId="19" borderId="60" xfId="0" applyNumberFormat="1" applyFont="1" applyFill="1" applyBorder="1" applyAlignment="1">
      <alignment horizontal="center"/>
    </xf>
    <xf numFmtId="164" fontId="24" fillId="19" borderId="55" xfId="0" applyNumberFormat="1" applyFont="1" applyFill="1" applyBorder="1" applyAlignment="1">
      <alignment horizontal="center"/>
    </xf>
    <xf numFmtId="164" fontId="24" fillId="19" borderId="61" xfId="0" applyNumberFormat="1" applyFont="1" applyFill="1" applyBorder="1" applyAlignment="1">
      <alignment horizontal="center"/>
    </xf>
    <xf numFmtId="0" fontId="24" fillId="20" borderId="0" xfId="0" applyFont="1" applyFill="1" applyBorder="1" applyAlignment="1">
      <alignment horizontal="right" vertical="top" wrapText="1"/>
    </xf>
    <xf numFmtId="0" fontId="24" fillId="20" borderId="9" xfId="0" applyFont="1" applyFill="1" applyBorder="1" applyAlignment="1">
      <alignment horizontal="right" vertical="top" wrapText="1"/>
    </xf>
    <xf numFmtId="0" fontId="24" fillId="20" borderId="30" xfId="0" applyFont="1" applyFill="1" applyBorder="1" applyAlignment="1">
      <alignment horizontal="right" vertical="top" wrapText="1"/>
    </xf>
    <xf numFmtId="0" fontId="24" fillId="20" borderId="21" xfId="0" applyFont="1" applyFill="1" applyBorder="1" applyAlignment="1">
      <alignment horizontal="right" vertical="top" wrapText="1"/>
    </xf>
    <xf numFmtId="0" fontId="22" fillId="20" borderId="9" xfId="0" applyFont="1" applyFill="1" applyBorder="1" applyAlignment="1">
      <alignment horizontal="right" vertical="top" wrapText="1"/>
    </xf>
    <xf numFmtId="0" fontId="22" fillId="20" borderId="24" xfId="0" applyFont="1" applyFill="1" applyBorder="1" applyAlignment="1">
      <alignment horizontal="right" vertical="top" wrapText="1"/>
    </xf>
    <xf numFmtId="0" fontId="22" fillId="20" borderId="22" xfId="0" applyFont="1" applyFill="1" applyBorder="1" applyAlignment="1">
      <alignment horizontal="right" vertical="top" wrapText="1"/>
    </xf>
    <xf numFmtId="0" fontId="22" fillId="20" borderId="0" xfId="0" applyFont="1" applyFill="1" applyBorder="1" applyAlignment="1">
      <alignment horizontal="right" vertical="top" wrapText="1"/>
    </xf>
    <xf numFmtId="2" fontId="24" fillId="19" borderId="0" xfId="0" applyNumberFormat="1" applyFont="1" applyFill="1" applyBorder="1" applyAlignment="1">
      <alignment horizontal="left" vertical="center" wrapText="1"/>
    </xf>
    <xf numFmtId="2" fontId="24" fillId="19" borderId="9" xfId="0" applyNumberFormat="1" applyFont="1" applyFill="1" applyBorder="1" applyAlignment="1">
      <alignment horizontal="left" vertical="center" wrapText="1"/>
    </xf>
    <xf numFmtId="0" fontId="25" fillId="20" borderId="0" xfId="0" applyFont="1" applyFill="1" applyBorder="1" applyAlignment="1">
      <alignment horizontal="center" vertical="center" wrapText="1"/>
    </xf>
    <xf numFmtId="0" fontId="22" fillId="20" borderId="24" xfId="0" applyFont="1" applyFill="1" applyBorder="1" applyAlignment="1">
      <alignment horizontal="right" vertical="center" wrapText="1"/>
    </xf>
    <xf numFmtId="0" fontId="22" fillId="20" borderId="9" xfId="0" applyFont="1" applyFill="1" applyBorder="1" applyAlignment="1">
      <alignment horizontal="right" vertical="center" wrapText="1"/>
    </xf>
    <xf numFmtId="0" fontId="22" fillId="20" borderId="22" xfId="0" applyFont="1" applyFill="1" applyBorder="1" applyAlignment="1">
      <alignment horizontal="right" vertical="center" wrapText="1"/>
    </xf>
    <xf numFmtId="2" fontId="24" fillId="19" borderId="17" xfId="0" applyNumberFormat="1" applyFont="1" applyFill="1" applyBorder="1" applyAlignment="1">
      <alignment horizontal="left" vertical="center" wrapText="1"/>
    </xf>
    <xf numFmtId="164" fontId="24" fillId="19" borderId="60" xfId="0" applyNumberFormat="1" applyFont="1" applyFill="1" applyBorder="1" applyAlignment="1">
      <alignment horizontal="center" vertical="center"/>
    </xf>
    <xf numFmtId="0" fontId="24" fillId="19" borderId="55" xfId="0" applyFont="1" applyFill="1" applyBorder="1" applyAlignment="1">
      <alignment horizontal="center" vertical="center"/>
    </xf>
    <xf numFmtId="0" fontId="24" fillId="19" borderId="61" xfId="0" applyFont="1" applyFill="1" applyBorder="1" applyAlignment="1">
      <alignment horizontal="center" vertical="center"/>
    </xf>
    <xf numFmtId="164" fontId="24" fillId="19" borderId="55" xfId="0" applyNumberFormat="1" applyFont="1" applyFill="1" applyBorder="1" applyAlignment="1">
      <alignment horizontal="center" vertical="center"/>
    </xf>
    <xf numFmtId="0" fontId="24" fillId="19" borderId="47" xfId="0" applyFont="1" applyFill="1" applyBorder="1" applyAlignment="1">
      <alignment horizontal="left" vertical="center"/>
    </xf>
    <xf numFmtId="0" fontId="24" fillId="19" borderId="33" xfId="0" applyFont="1" applyFill="1" applyBorder="1" applyAlignment="1">
      <alignment horizontal="left" vertical="center"/>
    </xf>
    <xf numFmtId="0" fontId="24" fillId="19" borderId="15" xfId="0" applyFont="1" applyFill="1" applyBorder="1" applyAlignment="1">
      <alignment horizontal="left" vertical="center"/>
    </xf>
    <xf numFmtId="0" fontId="24" fillId="19" borderId="9" xfId="0" applyFont="1" applyFill="1" applyBorder="1" applyAlignment="1">
      <alignment horizontal="left" vertical="center"/>
    </xf>
    <xf numFmtId="0" fontId="24" fillId="19" borderId="0" xfId="0" applyFont="1" applyFill="1" applyBorder="1" applyAlignment="1">
      <alignment horizontal="left" vertical="center"/>
    </xf>
    <xf numFmtId="0" fontId="24" fillId="20" borderId="0" xfId="0" applyFont="1" applyFill="1" applyBorder="1" applyAlignment="1">
      <alignment horizontal="right" vertical="center" wrapText="1"/>
    </xf>
    <xf numFmtId="0" fontId="24" fillId="20" borderId="24" xfId="0" applyFont="1" applyFill="1" applyBorder="1" applyAlignment="1">
      <alignment horizontal="center"/>
    </xf>
    <xf numFmtId="0" fontId="24" fillId="20" borderId="9" xfId="0" applyFont="1" applyFill="1" applyBorder="1" applyAlignment="1">
      <alignment horizontal="center"/>
    </xf>
    <xf numFmtId="0" fontId="24" fillId="20" borderId="22" xfId="0" applyFont="1" applyFill="1" applyBorder="1" applyAlignment="1">
      <alignment horizontal="center"/>
    </xf>
    <xf numFmtId="164" fontId="24" fillId="21" borderId="53" xfId="0" applyNumberFormat="1" applyFont="1" applyFill="1" applyBorder="1" applyAlignment="1">
      <alignment horizontal="center"/>
    </xf>
    <xf numFmtId="0" fontId="24" fillId="20" borderId="24" xfId="0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horizontal="center" vertical="center"/>
    </xf>
    <xf numFmtId="0" fontId="24" fillId="20" borderId="28" xfId="0" applyFont="1" applyFill="1" applyBorder="1" applyAlignment="1">
      <alignment horizontal="center"/>
    </xf>
    <xf numFmtId="0" fontId="24" fillId="20" borderId="29" xfId="0" applyFont="1" applyFill="1" applyBorder="1" applyAlignment="1">
      <alignment horizontal="center"/>
    </xf>
    <xf numFmtId="0" fontId="24" fillId="20" borderId="19" xfId="0" applyFont="1" applyFill="1" applyBorder="1" applyAlignment="1">
      <alignment horizontal="center"/>
    </xf>
    <xf numFmtId="0" fontId="24" fillId="20" borderId="30" xfId="0" applyFont="1" applyFill="1" applyBorder="1" applyAlignment="1">
      <alignment horizontal="right"/>
    </xf>
    <xf numFmtId="0" fontId="24" fillId="20" borderId="0" xfId="0" applyFont="1" applyFill="1" applyBorder="1" applyAlignment="1">
      <alignment horizontal="right"/>
    </xf>
    <xf numFmtId="0" fontId="22" fillId="20" borderId="24" xfId="0" applyFont="1" applyFill="1" applyBorder="1" applyAlignment="1">
      <alignment horizontal="right"/>
    </xf>
    <xf numFmtId="0" fontId="22" fillId="20" borderId="9" xfId="0" applyFont="1" applyFill="1" applyBorder="1" applyAlignment="1">
      <alignment horizontal="right"/>
    </xf>
    <xf numFmtId="164" fontId="24" fillId="19" borderId="15" xfId="0" applyNumberFormat="1" applyFont="1" applyFill="1" applyBorder="1" applyAlignment="1">
      <alignment horizontal="left" vertical="center"/>
    </xf>
    <xf numFmtId="164" fontId="24" fillId="19" borderId="9" xfId="0" applyNumberFormat="1" applyFont="1" applyFill="1" applyBorder="1" applyAlignment="1">
      <alignment horizontal="left" vertical="center"/>
    </xf>
    <xf numFmtId="0" fontId="24" fillId="20" borderId="21" xfId="0" applyFont="1" applyFill="1" applyBorder="1" applyAlignment="1">
      <alignment horizontal="right"/>
    </xf>
    <xf numFmtId="0" fontId="22" fillId="20" borderId="22" xfId="0" applyFont="1" applyFill="1" applyBorder="1" applyAlignment="1">
      <alignment horizontal="right"/>
    </xf>
    <xf numFmtId="0" fontId="22" fillId="20" borderId="24" xfId="0" applyFont="1" applyFill="1" applyBorder="1" applyAlignment="1">
      <alignment horizontal="right" vertical="center"/>
    </xf>
    <xf numFmtId="0" fontId="22" fillId="20" borderId="9" xfId="0" applyFont="1" applyFill="1" applyBorder="1" applyAlignment="1">
      <alignment horizontal="right" vertical="center"/>
    </xf>
    <xf numFmtId="0" fontId="24" fillId="19" borderId="40" xfId="0" applyFont="1" applyFill="1" applyBorder="1" applyAlignment="1">
      <alignment horizontal="left" vertical="center"/>
    </xf>
    <xf numFmtId="0" fontId="24" fillId="20" borderId="30" xfId="0" applyFont="1" applyFill="1" applyBorder="1" applyAlignment="1">
      <alignment horizontal="center" vertical="center"/>
    </xf>
    <xf numFmtId="164" fontId="24" fillId="19" borderId="44" xfId="0" applyNumberFormat="1" applyFont="1" applyFill="1" applyBorder="1" applyAlignment="1">
      <alignment horizontal="center" vertical="center"/>
    </xf>
    <xf numFmtId="164" fontId="24" fillId="19" borderId="19" xfId="0" applyNumberFormat="1" applyFont="1" applyFill="1" applyBorder="1" applyAlignment="1">
      <alignment horizontal="center" vertical="center"/>
    </xf>
    <xf numFmtId="164" fontId="24" fillId="19" borderId="36" xfId="0" applyNumberFormat="1" applyFont="1" applyFill="1" applyBorder="1" applyAlignment="1">
      <alignment horizontal="center" vertical="center"/>
    </xf>
    <xf numFmtId="164" fontId="68" fillId="19" borderId="44" xfId="0" applyNumberFormat="1" applyFont="1" applyFill="1" applyBorder="1" applyAlignment="1">
      <alignment horizontal="center" vertical="center"/>
    </xf>
    <xf numFmtId="164" fontId="68" fillId="19" borderId="19" xfId="0" applyNumberFormat="1" applyFont="1" applyFill="1" applyBorder="1" applyAlignment="1">
      <alignment horizontal="center" vertical="center"/>
    </xf>
    <xf numFmtId="164" fontId="68" fillId="19" borderId="36" xfId="0" applyNumberFormat="1" applyFont="1" applyFill="1" applyBorder="1" applyAlignment="1">
      <alignment horizontal="center" vertical="center"/>
    </xf>
    <xf numFmtId="164" fontId="24" fillId="21" borderId="39" xfId="0" applyNumberFormat="1" applyFont="1" applyFill="1" applyBorder="1" applyAlignment="1">
      <alignment vertical="center"/>
    </xf>
    <xf numFmtId="164" fontId="24" fillId="21" borderId="50" xfId="0" applyNumberFormat="1" applyFont="1" applyFill="1" applyBorder="1" applyAlignment="1">
      <alignment vertical="center"/>
    </xf>
    <xf numFmtId="0" fontId="24" fillId="20" borderId="25" xfId="0" applyFont="1" applyFill="1" applyBorder="1" applyAlignment="1">
      <alignment horizontal="center" vertical="center"/>
    </xf>
    <xf numFmtId="0" fontId="24" fillId="19" borderId="15" xfId="0" applyFont="1" applyFill="1" applyBorder="1" applyAlignment="1">
      <alignment vertical="center" wrapText="1"/>
    </xf>
    <xf numFmtId="0" fontId="24" fillId="19" borderId="9" xfId="0" applyFont="1" applyFill="1" applyBorder="1" applyAlignment="1">
      <alignment vertical="center" wrapText="1"/>
    </xf>
    <xf numFmtId="164" fontId="24" fillId="21" borderId="58" xfId="0" applyNumberFormat="1" applyFont="1" applyFill="1" applyBorder="1" applyAlignment="1">
      <alignment vertical="center"/>
    </xf>
    <xf numFmtId="164" fontId="24" fillId="21" borderId="62" xfId="0" applyNumberFormat="1" applyFont="1" applyFill="1" applyBorder="1" applyAlignment="1">
      <alignment vertical="center"/>
    </xf>
    <xf numFmtId="0" fontId="24" fillId="19" borderId="18" xfId="0" applyFont="1" applyFill="1" applyBorder="1" applyAlignment="1">
      <alignment vertical="center" wrapText="1"/>
    </xf>
    <xf numFmtId="164" fontId="24" fillId="19" borderId="48" xfId="0" applyNumberFormat="1" applyFont="1" applyFill="1" applyBorder="1" applyAlignment="1">
      <alignment horizontal="center" vertical="center"/>
    </xf>
    <xf numFmtId="164" fontId="24" fillId="19" borderId="23" xfId="0" applyNumberFormat="1" applyFont="1" applyFill="1" applyBorder="1" applyAlignment="1">
      <alignment horizontal="center" vertical="center"/>
    </xf>
    <xf numFmtId="164" fontId="24" fillId="19" borderId="45" xfId="0" applyNumberFormat="1" applyFont="1" applyFill="1" applyBorder="1" applyAlignment="1">
      <alignment horizontal="center" vertical="center"/>
    </xf>
    <xf numFmtId="164" fontId="68" fillId="19" borderId="48" xfId="0" applyNumberFormat="1" applyFont="1" applyFill="1" applyBorder="1" applyAlignment="1">
      <alignment horizontal="center" vertical="center"/>
    </xf>
    <xf numFmtId="164" fontId="68" fillId="19" borderId="23" xfId="0" applyNumberFormat="1" applyFont="1" applyFill="1" applyBorder="1" applyAlignment="1">
      <alignment horizontal="center" vertical="center"/>
    </xf>
    <xf numFmtId="164" fontId="68" fillId="19" borderId="45" xfId="0" applyNumberFormat="1" applyFont="1" applyFill="1" applyBorder="1" applyAlignment="1">
      <alignment horizontal="center" vertical="center"/>
    </xf>
    <xf numFmtId="168" fontId="33" fillId="0" borderId="0" xfId="0" applyNumberFormat="1" applyFont="1" applyFill="1" applyBorder="1" applyAlignment="1">
      <alignment horizontal="center"/>
    </xf>
    <xf numFmtId="168" fontId="32" fillId="0" borderId="0" xfId="0" applyNumberFormat="1" applyFont="1" applyFill="1" applyBorder="1" applyAlignment="1">
      <alignment horizontal="center"/>
    </xf>
    <xf numFmtId="168" fontId="32" fillId="0" borderId="0" xfId="0" applyNumberFormat="1" applyFont="1" applyFill="1" applyBorder="1" applyAlignment="1">
      <alignment horizontal="right"/>
    </xf>
    <xf numFmtId="168" fontId="24" fillId="0" borderId="0" xfId="0" applyNumberFormat="1" applyFont="1" applyFill="1" applyBorder="1" applyAlignment="1">
      <alignment horizontal="left"/>
    </xf>
    <xf numFmtId="0" fontId="24" fillId="19" borderId="17" xfId="0" applyFont="1" applyFill="1" applyBorder="1" applyAlignment="1">
      <alignment horizontal="left" vertical="center"/>
    </xf>
    <xf numFmtId="0" fontId="24" fillId="19" borderId="19" xfId="0" applyFont="1" applyFill="1" applyBorder="1" applyAlignment="1">
      <alignment horizontal="center" vertical="center"/>
    </xf>
    <xf numFmtId="0" fontId="24" fillId="19" borderId="36" xfId="0" applyFont="1" applyFill="1" applyBorder="1" applyAlignment="1">
      <alignment horizontal="center" vertical="center"/>
    </xf>
    <xf numFmtId="164" fontId="24" fillId="21" borderId="17" xfId="0" applyNumberFormat="1" applyFont="1" applyFill="1" applyBorder="1" applyAlignment="1">
      <alignment horizontal="right" vertical="center"/>
    </xf>
    <xf numFmtId="0" fontId="68" fillId="19" borderId="19" xfId="0" applyFont="1" applyFill="1" applyBorder="1" applyAlignment="1">
      <alignment horizontal="center" vertical="center"/>
    </xf>
    <xf numFmtId="0" fontId="68" fillId="19" borderId="36" xfId="0" applyFont="1" applyFill="1" applyBorder="1" applyAlignment="1">
      <alignment horizontal="center" vertical="center"/>
    </xf>
    <xf numFmtId="0" fontId="22" fillId="0" borderId="16" xfId="0" applyFont="1" applyFill="1" applyBorder="1" applyAlignment="1"/>
    <xf numFmtId="0" fontId="22" fillId="0" borderId="0" xfId="0" applyFont="1" applyFill="1" applyBorder="1" applyAlignment="1"/>
    <xf numFmtId="0" fontId="22" fillId="0" borderId="11" xfId="0" applyFont="1" applyFill="1" applyBorder="1" applyAlignment="1"/>
    <xf numFmtId="0" fontId="22" fillId="0" borderId="10" xfId="0" applyFont="1" applyFill="1" applyBorder="1" applyAlignment="1"/>
    <xf numFmtId="0" fontId="22" fillId="0" borderId="15" xfId="0" applyFont="1" applyFill="1" applyBorder="1" applyAlignment="1"/>
    <xf numFmtId="0" fontId="24" fillId="20" borderId="0" xfId="0" applyFont="1" applyFill="1" applyBorder="1" applyAlignment="1">
      <alignment horizontal="center" vertical="center" wrapText="1"/>
    </xf>
    <xf numFmtId="0" fontId="24" fillId="20" borderId="9" xfId="0" applyFont="1" applyFill="1" applyBorder="1" applyAlignment="1">
      <alignment horizontal="center" vertical="center" wrapText="1"/>
    </xf>
    <xf numFmtId="22" fontId="24" fillId="24" borderId="0" xfId="0" applyNumberFormat="1" applyFont="1" applyFill="1" applyBorder="1" applyAlignment="1">
      <alignment horizontal="center" wrapText="1"/>
    </xf>
    <xf numFmtId="0" fontId="25" fillId="0" borderId="0" xfId="0" applyFont="1" applyFill="1" applyBorder="1" applyAlignment="1">
      <alignment horizontal="right" vertical="top" wrapText="1"/>
    </xf>
    <xf numFmtId="0" fontId="26" fillId="0" borderId="0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right" vertical="center" wrapText="1"/>
    </xf>
    <xf numFmtId="22" fontId="24" fillId="0" borderId="0" xfId="0" applyNumberFormat="1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left"/>
    </xf>
  </cellXfs>
  <cellStyles count="42">
    <cellStyle name="20 % – Zvýraznění1" xfId="1" builtinId="30" customBuiltin="1"/>
    <cellStyle name="20 % – Zvýraznění2" xfId="2" builtinId="34" customBuiltin="1"/>
    <cellStyle name="20 % – Zvýraznění3" xfId="3" builtinId="38" customBuiltin="1"/>
    <cellStyle name="20 % – Zvýraznění4" xfId="4" builtinId="42" customBuiltin="1"/>
    <cellStyle name="20 % – Zvýraznění5" xfId="5" builtinId="46" customBuiltin="1"/>
    <cellStyle name="20 % – Zvýraznění6" xfId="6" builtinId="50" customBuiltin="1"/>
    <cellStyle name="40 % – Zvýraznění1" xfId="7" builtinId="31" customBuiltin="1"/>
    <cellStyle name="40 % – Zvýraznění2" xfId="8" builtinId="35" customBuiltin="1"/>
    <cellStyle name="40 % – Zvýraznění3" xfId="9" builtinId="39" customBuiltin="1"/>
    <cellStyle name="40 % – Zvýraznění4" xfId="10" builtinId="43" customBuiltin="1"/>
    <cellStyle name="40 % – Zvýraznění5" xfId="11" builtinId="47" customBuiltin="1"/>
    <cellStyle name="40 % – Zvýraznění6" xfId="12" builtinId="51" customBuiltin="1"/>
    <cellStyle name="60 % – Zvýraznění1" xfId="13" builtinId="32" customBuiltin="1"/>
    <cellStyle name="60 % – Zvýraznění2" xfId="14" builtinId="36" customBuiltin="1"/>
    <cellStyle name="60 % – Zvýraznění3" xfId="15" builtinId="40" customBuiltin="1"/>
    <cellStyle name="60 % – Zvýraznění4" xfId="16" builtinId="44" customBuiltin="1"/>
    <cellStyle name="60 % – Zvýraznění5" xfId="17" builtinId="48" customBuiltin="1"/>
    <cellStyle name="60 % – Zvýraznění6" xfId="18" builtinId="52" customBuiltin="1"/>
    <cellStyle name="Chybně" xfId="19" builtinId="27" customBuiltin="1"/>
    <cellStyle name="Kontrolní buňka" xfId="20" builtinId="23" customBuiltin="1"/>
    <cellStyle name="Nadpis 1" xfId="21" builtinId="16" customBuiltin="1"/>
    <cellStyle name="Nadpis 2" xfId="22" builtinId="17" customBuiltin="1"/>
    <cellStyle name="Nadpis 3" xfId="23" builtinId="18" customBuiltin="1"/>
    <cellStyle name="Nadpis 4" xfId="24" builtinId="19" customBuiltin="1"/>
    <cellStyle name="Název" xfId="25" builtinId="15" customBuiltin="1"/>
    <cellStyle name="Neutrální" xfId="26" builtinId="28" customBuiltin="1"/>
    <cellStyle name="Normální" xfId="0" builtinId="0"/>
    <cellStyle name="Poznámka" xfId="27" builtinId="10" customBuiltin="1"/>
    <cellStyle name="Procenta" xfId="41" builtinId="5"/>
    <cellStyle name="Propojená buňka" xfId="28" builtinId="24" customBuiltin="1"/>
    <cellStyle name="Správně" xfId="29" builtinId="26" customBuiltin="1"/>
    <cellStyle name="Text upozornění" xfId="30" builtinId="11" customBuiltin="1"/>
    <cellStyle name="Vstup" xfId="31" builtinId="20" customBuiltin="1"/>
    <cellStyle name="Výpočet" xfId="32" builtinId="22" customBuiltin="1"/>
    <cellStyle name="Výstup" xfId="33" builtinId="21" customBuiltin="1"/>
    <cellStyle name="Vysvětlující text" xfId="34" builtinId="53" customBuiltin="1"/>
    <cellStyle name="Zvýraznění 1" xfId="35" builtinId="29" customBuiltin="1"/>
    <cellStyle name="Zvýraznění 2" xfId="36" builtinId="33" customBuiltin="1"/>
    <cellStyle name="Zvýraznění 3" xfId="37" builtinId="37" customBuiltin="1"/>
    <cellStyle name="Zvýraznění 4" xfId="38" builtinId="41" customBuiltin="1"/>
    <cellStyle name="Zvýraznění 5" xfId="39" builtinId="45" customBuiltin="1"/>
    <cellStyle name="Zvýraznění 6" xfId="40" builtinId="49" customBuiltin="1"/>
  </cellStyles>
  <dxfs count="6"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</dxfs>
  <tableStyles count="0" defaultTableStyle="TableStyleMedium2" defaultPivotStyle="PivotStyleLight16"/>
  <colors>
    <mruColors>
      <color rgb="FFFF97FF"/>
      <color rgb="FFFFFF66"/>
      <color rgb="FFD2CDAE"/>
      <color rgb="FFFFFF00"/>
      <color rgb="FFD9AAA9"/>
      <color rgb="FFC0504D"/>
      <color rgb="FF9E413E"/>
      <color rgb="FF40699C"/>
      <color rgb="FFAABAD7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theme" Target="theme/theme1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tyles" Target="styles.xml"/><Relationship Id="rId45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ustomXml" Target="../customXml/item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externalLink" Target="externalLinks/externalLink1.xml"/><Relationship Id="rId20" Type="http://schemas.openxmlformats.org/officeDocument/2006/relationships/worksheet" Target="worksheets/sheet20.xml"/><Relationship Id="rId41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Výroba elektřiny brutto (GWh)</a:t>
            </a:r>
          </a:p>
        </c:rich>
      </c:tx>
      <c:layout/>
      <c:overlay val="1"/>
    </c:title>
    <c:autoTitleDeleted val="0"/>
    <c:plotArea>
      <c:layout>
        <c:manualLayout>
          <c:layoutTarget val="inner"/>
          <c:xMode val="edge"/>
          <c:yMode val="edge"/>
          <c:x val="9.5479569892473123E-2"/>
          <c:y val="0.14319156913896403"/>
          <c:w val="0.8976924731182796"/>
          <c:h val="0.5814399795770209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'3.1'!$A$7</c:f>
              <c:strCache>
                <c:ptCount val="1"/>
                <c:pt idx="0">
                  <c:v>Jaderné (JE)</c:v>
                </c:pt>
              </c:strCache>
            </c:strRef>
          </c:tx>
          <c:invertIfNegative val="0"/>
          <c:val>
            <c:numRef>
              <c:f>'3.1'!$B$7:$M$7</c:f>
              <c:numCache>
                <c:formatCode>#,##0.0</c:formatCode>
                <c:ptCount val="12"/>
                <c:pt idx="0">
                  <c:v>2313.8798400000001</c:v>
                </c:pt>
                <c:pt idx="1">
                  <c:v>2280.2564500000003</c:v>
                </c:pt>
                <c:pt idx="2">
                  <c:v>2732.82134</c:v>
                </c:pt>
                <c:pt idx="3">
                  <c:v>2551.9118100000001</c:v>
                </c:pt>
                <c:pt idx="4">
                  <c:v>2532.0022300000001</c:v>
                </c:pt>
                <c:pt idx="5">
                  <c:v>1910.9808700000001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strRef>
              <c:f>'3.1'!$A$8</c:f>
              <c:strCache>
                <c:ptCount val="1"/>
                <c:pt idx="0">
                  <c:v>Parní (PE)</c:v>
                </c:pt>
              </c:strCache>
            </c:strRef>
          </c:tx>
          <c:invertIfNegative val="0"/>
          <c:val>
            <c:numRef>
              <c:f>'3.1'!$B$8:$M$8</c:f>
              <c:numCache>
                <c:formatCode>#,##0.0</c:formatCode>
                <c:ptCount val="12"/>
                <c:pt idx="0">
                  <c:v>4451.714178000002</c:v>
                </c:pt>
                <c:pt idx="1">
                  <c:v>3939.0026920000005</c:v>
                </c:pt>
                <c:pt idx="2">
                  <c:v>4218.1605909999971</c:v>
                </c:pt>
                <c:pt idx="3">
                  <c:v>3491.9112830000004</c:v>
                </c:pt>
                <c:pt idx="4">
                  <c:v>3341.0483830000012</c:v>
                </c:pt>
                <c:pt idx="5">
                  <c:v>3305.2176770000019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2"/>
          <c:order val="2"/>
          <c:tx>
            <c:strRef>
              <c:f>'3.1'!$A$9</c:f>
              <c:strCache>
                <c:ptCount val="1"/>
                <c:pt idx="0">
                  <c:v>Paroplynové (PPE)</c:v>
                </c:pt>
              </c:strCache>
            </c:strRef>
          </c:tx>
          <c:invertIfNegative val="0"/>
          <c:val>
            <c:numRef>
              <c:f>'3.1'!$B$9:$M$9</c:f>
              <c:numCache>
                <c:formatCode>#,##0.0</c:formatCode>
                <c:ptCount val="12"/>
                <c:pt idx="0">
                  <c:v>373.43432999999993</c:v>
                </c:pt>
                <c:pt idx="1">
                  <c:v>262.54714999999999</c:v>
                </c:pt>
                <c:pt idx="2">
                  <c:v>224.72642999999999</c:v>
                </c:pt>
                <c:pt idx="3">
                  <c:v>181.43439999999998</c:v>
                </c:pt>
                <c:pt idx="4">
                  <c:v>189.94718000000003</c:v>
                </c:pt>
                <c:pt idx="5">
                  <c:v>211.74763000000002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3"/>
          <c:order val="3"/>
          <c:tx>
            <c:strRef>
              <c:f>'3.1'!$A$10</c:f>
              <c:strCache>
                <c:ptCount val="1"/>
                <c:pt idx="0">
                  <c:v>Plynové a spalovací (PSE)</c:v>
                </c:pt>
              </c:strCache>
            </c:strRef>
          </c:tx>
          <c:invertIfNegative val="0"/>
          <c:val>
            <c:numRef>
              <c:f>'3.1'!$B$10:$M$10</c:f>
              <c:numCache>
                <c:formatCode>#,##0.0</c:formatCode>
                <c:ptCount val="12"/>
                <c:pt idx="0">
                  <c:v>324.33386500000046</c:v>
                </c:pt>
                <c:pt idx="1">
                  <c:v>307.65804099999991</c:v>
                </c:pt>
                <c:pt idx="2">
                  <c:v>325.25100299999986</c:v>
                </c:pt>
                <c:pt idx="3">
                  <c:v>301.77140100000008</c:v>
                </c:pt>
                <c:pt idx="4">
                  <c:v>291.01672600000023</c:v>
                </c:pt>
                <c:pt idx="5">
                  <c:v>266.17400999999973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4"/>
          <c:order val="4"/>
          <c:tx>
            <c:strRef>
              <c:f>'3.1'!$A$11</c:f>
              <c:strCache>
                <c:ptCount val="1"/>
                <c:pt idx="0">
                  <c:v>Vodní (VE)</c:v>
                </c:pt>
              </c:strCache>
            </c:strRef>
          </c:tx>
          <c:invertIfNegative val="0"/>
          <c:val>
            <c:numRef>
              <c:f>'3.1'!$B$11:$M$11</c:f>
              <c:numCache>
                <c:formatCode>#,##0.0</c:formatCode>
                <c:ptCount val="12"/>
                <c:pt idx="0">
                  <c:v>129.78096800000003</c:v>
                </c:pt>
                <c:pt idx="1">
                  <c:v>211.96836500000006</c:v>
                </c:pt>
                <c:pt idx="2">
                  <c:v>252.3827639999997</c:v>
                </c:pt>
                <c:pt idx="3">
                  <c:v>186.57373599999977</c:v>
                </c:pt>
                <c:pt idx="4">
                  <c:v>130.33429100000006</c:v>
                </c:pt>
                <c:pt idx="5">
                  <c:v>188.48433000000006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5"/>
          <c:order val="5"/>
          <c:tx>
            <c:strRef>
              <c:f>'3.1'!$A$12</c:f>
              <c:strCache>
                <c:ptCount val="1"/>
                <c:pt idx="0">
                  <c:v>Přečerpávací (PVE)</c:v>
                </c:pt>
              </c:strCache>
            </c:strRef>
          </c:tx>
          <c:invertIfNegative val="0"/>
          <c:val>
            <c:numRef>
              <c:f>'3.1'!$B$12:$M$12</c:f>
              <c:numCache>
                <c:formatCode>#,##0.0</c:formatCode>
                <c:ptCount val="12"/>
                <c:pt idx="0">
                  <c:v>119.36107000000001</c:v>
                </c:pt>
                <c:pt idx="1">
                  <c:v>106.94638</c:v>
                </c:pt>
                <c:pt idx="2">
                  <c:v>80.258489999999995</c:v>
                </c:pt>
                <c:pt idx="3">
                  <c:v>88.265190000000004</c:v>
                </c:pt>
                <c:pt idx="4">
                  <c:v>102.87188999999999</c:v>
                </c:pt>
                <c:pt idx="5">
                  <c:v>65.351160000000007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6"/>
          <c:order val="6"/>
          <c:tx>
            <c:strRef>
              <c:f>'3.1'!$A$13</c:f>
              <c:strCache>
                <c:ptCount val="1"/>
                <c:pt idx="0">
                  <c:v>Větrné (VTE)</c:v>
                </c:pt>
              </c:strCache>
            </c:strRef>
          </c:tx>
          <c:invertIfNegative val="0"/>
          <c:val>
            <c:numRef>
              <c:f>'3.1'!$B$13:$M$13</c:f>
              <c:numCache>
                <c:formatCode>#,##0.0</c:formatCode>
                <c:ptCount val="12"/>
                <c:pt idx="0">
                  <c:v>50.656143</c:v>
                </c:pt>
                <c:pt idx="1">
                  <c:v>67.511667999999986</c:v>
                </c:pt>
                <c:pt idx="2">
                  <c:v>42.619549000000013</c:v>
                </c:pt>
                <c:pt idx="3">
                  <c:v>37.848323000000001</c:v>
                </c:pt>
                <c:pt idx="4">
                  <c:v>44.00976</c:v>
                </c:pt>
                <c:pt idx="5">
                  <c:v>20.556543000000001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7"/>
          <c:order val="7"/>
          <c:tx>
            <c:strRef>
              <c:f>'3.1'!$A$14</c:f>
              <c:strCache>
                <c:ptCount val="1"/>
                <c:pt idx="0">
                  <c:v>Fotovoltaické (FVE)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val>
            <c:numRef>
              <c:f>'3.1'!$B$14:$M$14</c:f>
              <c:numCache>
                <c:formatCode>#,##0.0</c:formatCode>
                <c:ptCount val="12"/>
                <c:pt idx="0">
                  <c:v>52.007204999999566</c:v>
                </c:pt>
                <c:pt idx="1">
                  <c:v>91.293866000000293</c:v>
                </c:pt>
                <c:pt idx="2">
                  <c:v>155.21359499999934</c:v>
                </c:pt>
                <c:pt idx="3">
                  <c:v>232.5697790000003</c:v>
                </c:pt>
                <c:pt idx="4">
                  <c:v>288.29275900000323</c:v>
                </c:pt>
                <c:pt idx="5">
                  <c:v>281.31779199999846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1"/>
        <c:overlap val="100"/>
        <c:axId val="157635328"/>
        <c:axId val="157636864"/>
      </c:barChart>
      <c:catAx>
        <c:axId val="157635328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157636864"/>
        <c:crossesAt val="-4000"/>
        <c:auto val="1"/>
        <c:lblAlgn val="ctr"/>
        <c:lblOffset val="100"/>
        <c:noMultiLvlLbl val="0"/>
      </c:catAx>
      <c:valAx>
        <c:axId val="15763686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5763532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6.1679680436605135E-2"/>
          <c:y val="0.8552492640547591"/>
          <c:w val="0.92879982904015912"/>
          <c:h val="0.14475073594524088"/>
        </c:manualLayout>
      </c:layout>
      <c:overlay val="0"/>
      <c:txPr>
        <a:bodyPr/>
        <a:lstStyle/>
        <a:p>
          <a:pPr>
            <a:defRPr sz="900"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3543307086614173" l="0.31496062992125984" r="0.31496062992125984" t="0.3543307086614173" header="0.31496062992125984" footer="0.31496062992125984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Podíl kategori</a:t>
            </a:r>
            <a:r>
              <a:rPr lang="cs-CZ" sz="1000"/>
              <a:t>í</a:t>
            </a:r>
            <a:r>
              <a:rPr lang="en-US" sz="1000"/>
              <a:t> biomasy na výrobě elektřiny brutto</a:t>
            </a:r>
          </a:p>
        </c:rich>
      </c:tx>
      <c:layout>
        <c:manualLayout>
          <c:xMode val="edge"/>
          <c:yMode val="edge"/>
          <c:x val="0.41901333926940382"/>
          <c:y val="7.5123942840478273E-3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2956595223339834"/>
          <c:y val="0.28369476037717506"/>
          <c:w val="0.67222733543974844"/>
          <c:h val="0.28036550986682218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'8'!$A$16</c:f>
              <c:strCache>
                <c:ptCount val="1"/>
                <c:pt idx="0">
                  <c:v>Brikety a pelety</c:v>
                </c:pt>
              </c:strCache>
            </c:strRef>
          </c:tx>
          <c:invertIfNegative val="0"/>
          <c:dLbls>
            <c:txPr>
              <a:bodyPr/>
              <a:lstStyle/>
              <a:p>
                <a:pPr>
                  <a:defRPr sz="900"/>
                </a:pPr>
                <a:endParaRPr lang="cs-CZ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'8'!$B$16</c:f>
              <c:numCache>
                <c:formatCode>0%</c:formatCode>
                <c:ptCount val="1"/>
                <c:pt idx="0">
                  <c:v>0.1184136761043954</c:v>
                </c:pt>
              </c:numCache>
            </c:numRef>
          </c:val>
        </c:ser>
        <c:ser>
          <c:idx val="1"/>
          <c:order val="1"/>
          <c:tx>
            <c:strRef>
              <c:f>'8'!$A$17</c:f>
              <c:strCache>
                <c:ptCount val="1"/>
                <c:pt idx="0">
                  <c:v>Celulózové výluhy</c:v>
                </c:pt>
              </c:strCache>
            </c:strRef>
          </c:tx>
          <c:invertIfNegative val="0"/>
          <c:dLbls>
            <c:txPr>
              <a:bodyPr/>
              <a:lstStyle/>
              <a:p>
                <a:pPr>
                  <a:defRPr sz="900"/>
                </a:pPr>
                <a:endParaRPr lang="cs-CZ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'8'!$B$17</c:f>
              <c:numCache>
                <c:formatCode>0%</c:formatCode>
                <c:ptCount val="1"/>
                <c:pt idx="0">
                  <c:v>0.3229749340018041</c:v>
                </c:pt>
              </c:numCache>
            </c:numRef>
          </c:val>
        </c:ser>
        <c:ser>
          <c:idx val="2"/>
          <c:order val="2"/>
          <c:tx>
            <c:strRef>
              <c:f>'8'!$A$18</c:f>
              <c:strCache>
                <c:ptCount val="1"/>
                <c:pt idx="0">
                  <c:v>Kapalná biopaliva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0"/>
                  <c:y val="-0.18468608213440879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0.0%" sourceLinked="0"/>
            <c:txPr>
              <a:bodyPr/>
              <a:lstStyle/>
              <a:p>
                <a:pPr>
                  <a:defRPr sz="900"/>
                </a:pPr>
                <a:endParaRPr lang="cs-CZ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'8'!$B$18</c:f>
              <c:numCache>
                <c:formatCode>0%</c:formatCode>
                <c:ptCount val="1"/>
                <c:pt idx="0">
                  <c:v>1.5861986954029163E-3</c:v>
                </c:pt>
              </c:numCache>
            </c:numRef>
          </c:val>
        </c:ser>
        <c:ser>
          <c:idx val="3"/>
          <c:order val="3"/>
          <c:tx>
            <c:strRef>
              <c:f>'8'!$A$19</c:f>
              <c:strCache>
                <c:ptCount val="1"/>
                <c:pt idx="0">
                  <c:v>Ostatní biomasa</c:v>
                </c:pt>
              </c:strCache>
            </c:strRef>
          </c:tx>
          <c:invertIfNegative val="0"/>
          <c:dLbls>
            <c:txPr>
              <a:bodyPr/>
              <a:lstStyle/>
              <a:p>
                <a:pPr>
                  <a:defRPr sz="900"/>
                </a:pPr>
                <a:endParaRPr lang="cs-CZ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'8'!$B$19</c:f>
              <c:numCache>
                <c:formatCode>0%</c:formatCode>
                <c:ptCount val="1"/>
                <c:pt idx="0">
                  <c:v>5.4750409044198999E-2</c:v>
                </c:pt>
              </c:numCache>
            </c:numRef>
          </c:val>
        </c:ser>
        <c:ser>
          <c:idx val="4"/>
          <c:order val="4"/>
          <c:tx>
            <c:strRef>
              <c:f>'8'!$A$20</c:f>
              <c:strCache>
                <c:ptCount val="1"/>
                <c:pt idx="0">
                  <c:v>Palivové dříví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2.1731525996656547E-2"/>
                  <c:y val="-0.1846859142607174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0.000%" sourceLinked="0"/>
            <c:txPr>
              <a:bodyPr/>
              <a:lstStyle/>
              <a:p>
                <a:pPr>
                  <a:defRPr sz="900"/>
                </a:pPr>
                <a:endParaRPr lang="cs-CZ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'8'!$B$20</c:f>
              <c:numCache>
                <c:formatCode>0%</c:formatCode>
                <c:ptCount val="1"/>
                <c:pt idx="0">
                  <c:v>1.0615933766834065E-4</c:v>
                </c:pt>
              </c:numCache>
            </c:numRef>
          </c:val>
        </c:ser>
        <c:ser>
          <c:idx val="5"/>
          <c:order val="5"/>
          <c:tx>
            <c:strRef>
              <c:f>'8'!$A$21</c:f>
              <c:strCache>
                <c:ptCount val="1"/>
                <c:pt idx="0">
                  <c:v>Piliny, kůra, štěpky, dřevní odpad</c:v>
                </c:pt>
              </c:strCache>
            </c:strRef>
          </c:tx>
          <c:invertIfNegative val="0"/>
          <c:dLbls>
            <c:txPr>
              <a:bodyPr/>
              <a:lstStyle/>
              <a:p>
                <a:pPr>
                  <a:defRPr sz="900"/>
                </a:pPr>
                <a:endParaRPr lang="cs-CZ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'8'!$B$21</c:f>
              <c:numCache>
                <c:formatCode>0%</c:formatCode>
                <c:ptCount val="1"/>
                <c:pt idx="0">
                  <c:v>0.47249847937844036</c:v>
                </c:pt>
              </c:numCache>
            </c:numRef>
          </c:val>
        </c:ser>
        <c:ser>
          <c:idx val="6"/>
          <c:order val="6"/>
          <c:tx>
            <c:strRef>
              <c:f>'8'!$A$22</c:f>
              <c:strCache>
                <c:ptCount val="1"/>
                <c:pt idx="0">
                  <c:v>Rostlinné materiály neaglomerované (včetně aglomerátů)</c:v>
                </c:pt>
              </c:strCache>
            </c:strRef>
          </c:tx>
          <c:invertIfNegative val="0"/>
          <c:dLbls>
            <c:txPr>
              <a:bodyPr/>
              <a:lstStyle/>
              <a:p>
                <a:pPr>
                  <a:defRPr sz="900"/>
                </a:pPr>
                <a:endParaRPr lang="cs-CZ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'8'!$B$22</c:f>
              <c:numCache>
                <c:formatCode>0%</c:formatCode>
                <c:ptCount val="1"/>
                <c:pt idx="0">
                  <c:v>2.9670143438089949E-2</c:v>
                </c:pt>
              </c:numCache>
            </c:numRef>
          </c:val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100"/>
        <c:axId val="158263168"/>
        <c:axId val="158264704"/>
      </c:barChart>
      <c:catAx>
        <c:axId val="158263168"/>
        <c:scaling>
          <c:orientation val="minMax"/>
        </c:scaling>
        <c:delete val="1"/>
        <c:axPos val="l"/>
        <c:majorTickMark val="out"/>
        <c:minorTickMark val="none"/>
        <c:tickLblPos val="nextTo"/>
        <c:crossAx val="158264704"/>
        <c:crosses val="autoZero"/>
        <c:auto val="1"/>
        <c:lblAlgn val="ctr"/>
        <c:lblOffset val="100"/>
        <c:noMultiLvlLbl val="0"/>
      </c:catAx>
      <c:valAx>
        <c:axId val="158264704"/>
        <c:scaling>
          <c:orientation val="minMax"/>
        </c:scaling>
        <c:delete val="0"/>
        <c:axPos val="b"/>
        <c:majorGridlines/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58263168"/>
        <c:crosses val="autoZero"/>
        <c:crossBetween val="between"/>
        <c:majorUnit val="0.1"/>
      </c:valAx>
    </c:plotArea>
    <c:legend>
      <c:legendPos val="r"/>
      <c:layout>
        <c:manualLayout>
          <c:xMode val="edge"/>
          <c:yMode val="edge"/>
          <c:x val="0"/>
          <c:y val="0.1517037037037037"/>
          <c:w val="0.4367428866435219"/>
          <c:h val="0.73965409331975596"/>
        </c:manualLayout>
      </c:layout>
      <c:overlay val="0"/>
      <c:txPr>
        <a:bodyPr/>
        <a:lstStyle/>
        <a:p>
          <a:pPr rtl="0">
            <a:defRPr sz="900"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 orientation="portrait"/>
  </c:printSettings>
</c:chartSpace>
</file>

<file path=xl/charts/chart10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Spotřeba elektřiny </a:t>
            </a:r>
            <a:r>
              <a:rPr lang="cs-CZ" sz="1000"/>
              <a:t>b</a:t>
            </a:r>
            <a:r>
              <a:rPr lang="en-US" sz="1000"/>
              <a:t>rutto</a:t>
            </a:r>
            <a:r>
              <a:rPr lang="cs-CZ" sz="1000"/>
              <a:t> (MWh)</a:t>
            </a:r>
            <a:r>
              <a:rPr lang="en-US" sz="1000"/>
              <a:t> </a:t>
            </a:r>
          </a:p>
        </c:rich>
      </c:tx>
      <c:layout>
        <c:manualLayout>
          <c:xMode val="edge"/>
          <c:yMode val="edge"/>
          <c:x val="0.27138789682539677"/>
          <c:y val="5.192894542764886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4.6965386278219223E-2"/>
          <c:y val="0.19168318638432227"/>
          <c:w val="0.95369111849047539"/>
          <c:h val="0.65959479524126041"/>
        </c:manualLayout>
      </c:layout>
      <c:scatterChart>
        <c:scatterStyle val="lineMarker"/>
        <c:varyColors val="0"/>
        <c:ser>
          <c:idx val="0"/>
          <c:order val="0"/>
          <c:tx>
            <c:strRef>
              <c:f>'18.1'!$C$3</c:f>
              <c:strCache>
                <c:ptCount val="1"/>
                <c:pt idx="0">
                  <c:v>Spotřeba elektřiny
brutto</c:v>
                </c:pt>
              </c:strCache>
            </c:strRef>
          </c:tx>
          <c:spPr>
            <a:ln w="38100"/>
          </c:spPr>
          <c:marker>
            <c:symbol val="none"/>
          </c:marker>
          <c:xVal>
            <c:numRef>
              <c:f>'18.1'!$A$5:$A$35</c:f>
              <c:numCache>
                <c:formatCode>m/d/yyyy</c:formatCode>
                <c:ptCount val="31"/>
                <c:pt idx="0">
                  <c:v>42461</c:v>
                </c:pt>
                <c:pt idx="1">
                  <c:v>42462</c:v>
                </c:pt>
                <c:pt idx="2">
                  <c:v>42463</c:v>
                </c:pt>
                <c:pt idx="3">
                  <c:v>42464</c:v>
                </c:pt>
                <c:pt idx="4">
                  <c:v>42465</c:v>
                </c:pt>
                <c:pt idx="5">
                  <c:v>42466</c:v>
                </c:pt>
                <c:pt idx="6">
                  <c:v>42467</c:v>
                </c:pt>
                <c:pt idx="7">
                  <c:v>42468</c:v>
                </c:pt>
                <c:pt idx="8">
                  <c:v>42469</c:v>
                </c:pt>
                <c:pt idx="9">
                  <c:v>42470</c:v>
                </c:pt>
                <c:pt idx="10">
                  <c:v>42471</c:v>
                </c:pt>
                <c:pt idx="11">
                  <c:v>42472</c:v>
                </c:pt>
                <c:pt idx="12">
                  <c:v>42473</c:v>
                </c:pt>
                <c:pt idx="13">
                  <c:v>42474</c:v>
                </c:pt>
                <c:pt idx="14">
                  <c:v>42475</c:v>
                </c:pt>
                <c:pt idx="15">
                  <c:v>42476</c:v>
                </c:pt>
                <c:pt idx="16">
                  <c:v>42477</c:v>
                </c:pt>
                <c:pt idx="17">
                  <c:v>42478</c:v>
                </c:pt>
                <c:pt idx="18">
                  <c:v>42479</c:v>
                </c:pt>
                <c:pt idx="19">
                  <c:v>42480</c:v>
                </c:pt>
                <c:pt idx="20">
                  <c:v>42481</c:v>
                </c:pt>
                <c:pt idx="21">
                  <c:v>42482</c:v>
                </c:pt>
                <c:pt idx="22">
                  <c:v>42483</c:v>
                </c:pt>
                <c:pt idx="23">
                  <c:v>42484</c:v>
                </c:pt>
                <c:pt idx="24">
                  <c:v>42485</c:v>
                </c:pt>
                <c:pt idx="25">
                  <c:v>42486</c:v>
                </c:pt>
                <c:pt idx="26">
                  <c:v>42487</c:v>
                </c:pt>
                <c:pt idx="27">
                  <c:v>42488</c:v>
                </c:pt>
                <c:pt idx="28">
                  <c:v>42489</c:v>
                </c:pt>
                <c:pt idx="29">
                  <c:v>42490</c:v>
                </c:pt>
              </c:numCache>
            </c:numRef>
          </c:xVal>
          <c:yVal>
            <c:numRef>
              <c:f>'18.1'!$C$5:$C$35</c:f>
              <c:numCache>
                <c:formatCode>#,##0.0</c:formatCode>
                <c:ptCount val="31"/>
                <c:pt idx="0">
                  <c:v>200135</c:v>
                </c:pt>
                <c:pt idx="1">
                  <c:v>200315</c:v>
                </c:pt>
                <c:pt idx="2">
                  <c:v>174793</c:v>
                </c:pt>
                <c:pt idx="3">
                  <c:v>167454</c:v>
                </c:pt>
                <c:pt idx="4">
                  <c:v>195678</c:v>
                </c:pt>
                <c:pt idx="5">
                  <c:v>195303</c:v>
                </c:pt>
                <c:pt idx="6">
                  <c:v>196100</c:v>
                </c:pt>
                <c:pt idx="7">
                  <c:v>196490</c:v>
                </c:pt>
                <c:pt idx="8">
                  <c:v>196809</c:v>
                </c:pt>
                <c:pt idx="9">
                  <c:v>173579</c:v>
                </c:pt>
                <c:pt idx="10">
                  <c:v>169255</c:v>
                </c:pt>
                <c:pt idx="11">
                  <c:v>198619</c:v>
                </c:pt>
                <c:pt idx="12">
                  <c:v>198957</c:v>
                </c:pt>
                <c:pt idx="13">
                  <c:v>197976</c:v>
                </c:pt>
                <c:pt idx="14">
                  <c:v>199786</c:v>
                </c:pt>
                <c:pt idx="15">
                  <c:v>197776</c:v>
                </c:pt>
                <c:pt idx="16">
                  <c:v>170933</c:v>
                </c:pt>
                <c:pt idx="17">
                  <c:v>166072</c:v>
                </c:pt>
                <c:pt idx="18">
                  <c:v>196782</c:v>
                </c:pt>
                <c:pt idx="19">
                  <c:v>199466</c:v>
                </c:pt>
                <c:pt idx="20">
                  <c:v>199677</c:v>
                </c:pt>
                <c:pt idx="21">
                  <c:v>197841</c:v>
                </c:pt>
                <c:pt idx="22">
                  <c:v>194140</c:v>
                </c:pt>
                <c:pt idx="23">
                  <c:v>171392</c:v>
                </c:pt>
                <c:pt idx="24">
                  <c:v>170655</c:v>
                </c:pt>
                <c:pt idx="25">
                  <c:v>204103</c:v>
                </c:pt>
                <c:pt idx="26">
                  <c:v>209664</c:v>
                </c:pt>
                <c:pt idx="27">
                  <c:v>213765</c:v>
                </c:pt>
                <c:pt idx="28">
                  <c:v>210062</c:v>
                </c:pt>
                <c:pt idx="29">
                  <c:v>202787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8029952"/>
        <c:axId val="228031488"/>
      </c:scatterChart>
      <c:valAx>
        <c:axId val="228029952"/>
        <c:scaling>
          <c:orientation val="minMax"/>
          <c:max val="42490"/>
          <c:min val="42461"/>
        </c:scaling>
        <c:delete val="0"/>
        <c:axPos val="b"/>
        <c:minorGridlines>
          <c:spPr>
            <a:ln>
              <a:noFill/>
            </a:ln>
          </c:spPr>
        </c:minorGridlines>
        <c:numFmt formatCode="d/m" sourceLinked="0"/>
        <c:majorTickMark val="none"/>
        <c:minorTickMark val="none"/>
        <c:tickLblPos val="nextTo"/>
        <c:txPr>
          <a:bodyPr rot="-5400000" anchor="b" anchorCtr="0"/>
          <a:lstStyle/>
          <a:p>
            <a:pPr>
              <a:defRPr sz="850" baseline="0"/>
            </a:pPr>
            <a:endParaRPr lang="cs-CZ"/>
          </a:p>
        </c:txPr>
        <c:crossAx val="228031488"/>
        <c:crosses val="autoZero"/>
        <c:crossBetween val="midCat"/>
        <c:majorUnit val="1"/>
      </c:valAx>
      <c:valAx>
        <c:axId val="228031488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28029952"/>
        <c:crosses val="autoZero"/>
        <c:crossBetween val="midCat"/>
      </c:valAx>
    </c:plotArea>
    <c:plotVisOnly val="1"/>
    <c:dispBlanksAs val="span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0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Dosažené denní max. a min.</a:t>
            </a:r>
            <a:r>
              <a:rPr lang="cs-CZ" sz="1000" baseline="0"/>
              <a:t> zatížení </a:t>
            </a:r>
            <a:r>
              <a:rPr lang="cs-CZ" sz="1000"/>
              <a:t>(MW)</a:t>
            </a:r>
            <a:r>
              <a:rPr lang="en-US" sz="1000"/>
              <a:t> </a:t>
            </a:r>
          </a:p>
        </c:rich>
      </c:tx>
      <c:layout>
        <c:manualLayout>
          <c:xMode val="edge"/>
          <c:yMode val="edge"/>
          <c:x val="0.18630125661375663"/>
          <c:y val="4.5490164288802419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4009823232323232"/>
          <c:y val="0.23924951688731219"/>
          <c:w val="0.85184609771312214"/>
          <c:h val="0.5440998998836486"/>
        </c:manualLayout>
      </c:layout>
      <c:scatterChart>
        <c:scatterStyle val="lineMarker"/>
        <c:varyColors val="0"/>
        <c:ser>
          <c:idx val="0"/>
          <c:order val="0"/>
          <c:tx>
            <c:strRef>
              <c:f>'18.1'!$D$3</c:f>
              <c:strCache>
                <c:ptCount val="1"/>
                <c:pt idx="0">
                  <c:v>Dosažené denní maximum zatížení</c:v>
                </c:pt>
              </c:strCache>
            </c:strRef>
          </c:tx>
          <c:spPr>
            <a:ln w="38100"/>
          </c:spPr>
          <c:marker>
            <c:symbol val="none"/>
          </c:marker>
          <c:xVal>
            <c:numRef>
              <c:f>'18.1'!$A$5:$A$35</c:f>
              <c:numCache>
                <c:formatCode>m/d/yyyy</c:formatCode>
                <c:ptCount val="31"/>
                <c:pt idx="0">
                  <c:v>42461</c:v>
                </c:pt>
                <c:pt idx="1">
                  <c:v>42462</c:v>
                </c:pt>
                <c:pt idx="2">
                  <c:v>42463</c:v>
                </c:pt>
                <c:pt idx="3">
                  <c:v>42464</c:v>
                </c:pt>
                <c:pt idx="4">
                  <c:v>42465</c:v>
                </c:pt>
                <c:pt idx="5">
                  <c:v>42466</c:v>
                </c:pt>
                <c:pt idx="6">
                  <c:v>42467</c:v>
                </c:pt>
                <c:pt idx="7">
                  <c:v>42468</c:v>
                </c:pt>
                <c:pt idx="8">
                  <c:v>42469</c:v>
                </c:pt>
                <c:pt idx="9">
                  <c:v>42470</c:v>
                </c:pt>
                <c:pt idx="10">
                  <c:v>42471</c:v>
                </c:pt>
                <c:pt idx="11">
                  <c:v>42472</c:v>
                </c:pt>
                <c:pt idx="12">
                  <c:v>42473</c:v>
                </c:pt>
                <c:pt idx="13">
                  <c:v>42474</c:v>
                </c:pt>
                <c:pt idx="14">
                  <c:v>42475</c:v>
                </c:pt>
                <c:pt idx="15">
                  <c:v>42476</c:v>
                </c:pt>
                <c:pt idx="16">
                  <c:v>42477</c:v>
                </c:pt>
                <c:pt idx="17">
                  <c:v>42478</c:v>
                </c:pt>
                <c:pt idx="18">
                  <c:v>42479</c:v>
                </c:pt>
                <c:pt idx="19">
                  <c:v>42480</c:v>
                </c:pt>
                <c:pt idx="20">
                  <c:v>42481</c:v>
                </c:pt>
                <c:pt idx="21">
                  <c:v>42482</c:v>
                </c:pt>
                <c:pt idx="22">
                  <c:v>42483</c:v>
                </c:pt>
                <c:pt idx="23">
                  <c:v>42484</c:v>
                </c:pt>
                <c:pt idx="24">
                  <c:v>42485</c:v>
                </c:pt>
                <c:pt idx="25">
                  <c:v>42486</c:v>
                </c:pt>
                <c:pt idx="26">
                  <c:v>42487</c:v>
                </c:pt>
                <c:pt idx="27">
                  <c:v>42488</c:v>
                </c:pt>
                <c:pt idx="28">
                  <c:v>42489</c:v>
                </c:pt>
                <c:pt idx="29">
                  <c:v>42490</c:v>
                </c:pt>
              </c:numCache>
            </c:numRef>
          </c:xVal>
          <c:yVal>
            <c:numRef>
              <c:f>'18.1'!$D$5:$D$35</c:f>
              <c:numCache>
                <c:formatCode>#,##0.0</c:formatCode>
                <c:ptCount val="31"/>
                <c:pt idx="0">
                  <c:v>9452</c:v>
                </c:pt>
                <c:pt idx="1">
                  <c:v>9422</c:v>
                </c:pt>
                <c:pt idx="2">
                  <c:v>8114</c:v>
                </c:pt>
                <c:pt idx="3">
                  <c:v>7835</c:v>
                </c:pt>
                <c:pt idx="4">
                  <c:v>9020</c:v>
                </c:pt>
                <c:pt idx="5">
                  <c:v>8994</c:v>
                </c:pt>
                <c:pt idx="6">
                  <c:v>9027</c:v>
                </c:pt>
                <c:pt idx="7">
                  <c:v>8969</c:v>
                </c:pt>
                <c:pt idx="8">
                  <c:v>9148</c:v>
                </c:pt>
                <c:pt idx="9">
                  <c:v>8247</c:v>
                </c:pt>
                <c:pt idx="10">
                  <c:v>7931</c:v>
                </c:pt>
                <c:pt idx="11">
                  <c:v>9240</c:v>
                </c:pt>
                <c:pt idx="12">
                  <c:v>9173</c:v>
                </c:pt>
                <c:pt idx="13">
                  <c:v>9145</c:v>
                </c:pt>
                <c:pt idx="14">
                  <c:v>9240</c:v>
                </c:pt>
                <c:pt idx="15">
                  <c:v>9100</c:v>
                </c:pt>
                <c:pt idx="16">
                  <c:v>7965</c:v>
                </c:pt>
                <c:pt idx="17">
                  <c:v>7709</c:v>
                </c:pt>
                <c:pt idx="18">
                  <c:v>9167</c:v>
                </c:pt>
                <c:pt idx="19">
                  <c:v>9057</c:v>
                </c:pt>
                <c:pt idx="20">
                  <c:v>9184</c:v>
                </c:pt>
                <c:pt idx="21">
                  <c:v>9049</c:v>
                </c:pt>
                <c:pt idx="22">
                  <c:v>8980</c:v>
                </c:pt>
                <c:pt idx="23">
                  <c:v>7904</c:v>
                </c:pt>
                <c:pt idx="24">
                  <c:v>7946</c:v>
                </c:pt>
                <c:pt idx="25">
                  <c:v>9412</c:v>
                </c:pt>
                <c:pt idx="26">
                  <c:v>9544</c:v>
                </c:pt>
                <c:pt idx="27">
                  <c:v>9871</c:v>
                </c:pt>
                <c:pt idx="28">
                  <c:v>9499</c:v>
                </c:pt>
                <c:pt idx="29">
                  <c:v>9338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'18.1'!$E$3</c:f>
              <c:strCache>
                <c:ptCount val="1"/>
                <c:pt idx="0">
                  <c:v>Dosažené denní minimum zatížení</c:v>
                </c:pt>
              </c:strCache>
            </c:strRef>
          </c:tx>
          <c:spPr>
            <a:ln w="38100"/>
          </c:spPr>
          <c:marker>
            <c:symbol val="none"/>
          </c:marker>
          <c:xVal>
            <c:numRef>
              <c:f>'18.1'!$A$5:$A$35</c:f>
              <c:numCache>
                <c:formatCode>m/d/yyyy</c:formatCode>
                <c:ptCount val="31"/>
                <c:pt idx="0">
                  <c:v>42461</c:v>
                </c:pt>
                <c:pt idx="1">
                  <c:v>42462</c:v>
                </c:pt>
                <c:pt idx="2">
                  <c:v>42463</c:v>
                </c:pt>
                <c:pt idx="3">
                  <c:v>42464</c:v>
                </c:pt>
                <c:pt idx="4">
                  <c:v>42465</c:v>
                </c:pt>
                <c:pt idx="5">
                  <c:v>42466</c:v>
                </c:pt>
                <c:pt idx="6">
                  <c:v>42467</c:v>
                </c:pt>
                <c:pt idx="7">
                  <c:v>42468</c:v>
                </c:pt>
                <c:pt idx="8">
                  <c:v>42469</c:v>
                </c:pt>
                <c:pt idx="9">
                  <c:v>42470</c:v>
                </c:pt>
                <c:pt idx="10">
                  <c:v>42471</c:v>
                </c:pt>
                <c:pt idx="11">
                  <c:v>42472</c:v>
                </c:pt>
                <c:pt idx="12">
                  <c:v>42473</c:v>
                </c:pt>
                <c:pt idx="13">
                  <c:v>42474</c:v>
                </c:pt>
                <c:pt idx="14">
                  <c:v>42475</c:v>
                </c:pt>
                <c:pt idx="15">
                  <c:v>42476</c:v>
                </c:pt>
                <c:pt idx="16">
                  <c:v>42477</c:v>
                </c:pt>
                <c:pt idx="17">
                  <c:v>42478</c:v>
                </c:pt>
                <c:pt idx="18">
                  <c:v>42479</c:v>
                </c:pt>
                <c:pt idx="19">
                  <c:v>42480</c:v>
                </c:pt>
                <c:pt idx="20">
                  <c:v>42481</c:v>
                </c:pt>
                <c:pt idx="21">
                  <c:v>42482</c:v>
                </c:pt>
                <c:pt idx="22">
                  <c:v>42483</c:v>
                </c:pt>
                <c:pt idx="23">
                  <c:v>42484</c:v>
                </c:pt>
                <c:pt idx="24">
                  <c:v>42485</c:v>
                </c:pt>
                <c:pt idx="25">
                  <c:v>42486</c:v>
                </c:pt>
                <c:pt idx="26">
                  <c:v>42487</c:v>
                </c:pt>
                <c:pt idx="27">
                  <c:v>42488</c:v>
                </c:pt>
                <c:pt idx="28">
                  <c:v>42489</c:v>
                </c:pt>
                <c:pt idx="29">
                  <c:v>42490</c:v>
                </c:pt>
              </c:numCache>
            </c:numRef>
          </c:xVal>
          <c:yVal>
            <c:numRef>
              <c:f>'18.1'!$E$5:$E$35</c:f>
              <c:numCache>
                <c:formatCode>#,##0.0</c:formatCode>
                <c:ptCount val="31"/>
                <c:pt idx="0">
                  <c:v>7024</c:v>
                </c:pt>
                <c:pt idx="1">
                  <c:v>6836</c:v>
                </c:pt>
                <c:pt idx="2">
                  <c:v>6675</c:v>
                </c:pt>
                <c:pt idx="3">
                  <c:v>6183</c:v>
                </c:pt>
                <c:pt idx="4">
                  <c:v>6756</c:v>
                </c:pt>
                <c:pt idx="5">
                  <c:v>6826</c:v>
                </c:pt>
                <c:pt idx="6">
                  <c:v>6758</c:v>
                </c:pt>
                <c:pt idx="7">
                  <c:v>6819</c:v>
                </c:pt>
                <c:pt idx="8">
                  <c:v>6775</c:v>
                </c:pt>
                <c:pt idx="9">
                  <c:v>6363</c:v>
                </c:pt>
                <c:pt idx="10">
                  <c:v>6036</c:v>
                </c:pt>
                <c:pt idx="11">
                  <c:v>6682</c:v>
                </c:pt>
                <c:pt idx="12">
                  <c:v>6901</c:v>
                </c:pt>
                <c:pt idx="13">
                  <c:v>6984</c:v>
                </c:pt>
                <c:pt idx="14">
                  <c:v>6845</c:v>
                </c:pt>
                <c:pt idx="15">
                  <c:v>6942</c:v>
                </c:pt>
                <c:pt idx="16">
                  <c:v>6458</c:v>
                </c:pt>
                <c:pt idx="17">
                  <c:v>5976</c:v>
                </c:pt>
                <c:pt idx="18">
                  <c:v>6670</c:v>
                </c:pt>
                <c:pt idx="19">
                  <c:v>6915</c:v>
                </c:pt>
                <c:pt idx="20">
                  <c:v>7009</c:v>
                </c:pt>
                <c:pt idx="21">
                  <c:v>7084</c:v>
                </c:pt>
                <c:pt idx="22">
                  <c:v>7005</c:v>
                </c:pt>
                <c:pt idx="23">
                  <c:v>6401</c:v>
                </c:pt>
                <c:pt idx="24">
                  <c:v>6141</c:v>
                </c:pt>
                <c:pt idx="25">
                  <c:v>6990</c:v>
                </c:pt>
                <c:pt idx="26">
                  <c:v>7343</c:v>
                </c:pt>
                <c:pt idx="27">
                  <c:v>7489</c:v>
                </c:pt>
                <c:pt idx="28">
                  <c:v>7522</c:v>
                </c:pt>
                <c:pt idx="29">
                  <c:v>7364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'18'!$A$4:$B$4</c:f>
              <c:strCache>
                <c:ptCount val="1"/>
                <c:pt idx="0">
                  <c:v>Měsíční maximum [MW]</c:v>
                </c:pt>
              </c:strCache>
            </c:strRef>
          </c:tx>
          <c:marker>
            <c:symbol val="diamond"/>
            <c:size val="7"/>
            <c:spPr>
              <a:solidFill>
                <a:schemeClr val="tx1"/>
              </a:solidFill>
              <a:ln>
                <a:noFill/>
              </a:ln>
            </c:spPr>
          </c:marker>
          <c:xVal>
            <c:numRef>
              <c:f>'18'!$F$5</c:f>
              <c:numCache>
                <c:formatCode>d/\ m/</c:formatCode>
                <c:ptCount val="1"/>
                <c:pt idx="0">
                  <c:v>42488</c:v>
                </c:pt>
              </c:numCache>
            </c:numRef>
          </c:xVal>
          <c:yVal>
            <c:numRef>
              <c:f>'18'!$F$4</c:f>
              <c:numCache>
                <c:formatCode>#,##0.0</c:formatCode>
                <c:ptCount val="1"/>
                <c:pt idx="0">
                  <c:v>9871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'18'!$A$7:$B$7</c:f>
              <c:strCache>
                <c:ptCount val="1"/>
                <c:pt idx="0">
                  <c:v>Měsíční minimum [MW]</c:v>
                </c:pt>
              </c:strCache>
            </c:strRef>
          </c:tx>
          <c:marker>
            <c:symbol val="diamond"/>
            <c:size val="7"/>
            <c:spPr>
              <a:solidFill>
                <a:schemeClr val="tx1"/>
              </a:solidFill>
              <a:ln>
                <a:noFill/>
              </a:ln>
            </c:spPr>
          </c:marker>
          <c:xVal>
            <c:numRef>
              <c:f>'18'!$F$8</c:f>
              <c:numCache>
                <c:formatCode>d/\ m/</c:formatCode>
                <c:ptCount val="1"/>
                <c:pt idx="0">
                  <c:v>42478</c:v>
                </c:pt>
              </c:numCache>
            </c:numRef>
          </c:xVal>
          <c:yVal>
            <c:numRef>
              <c:f>'18'!$F$7</c:f>
              <c:numCache>
                <c:formatCode>#,##0.0</c:formatCode>
                <c:ptCount val="1"/>
                <c:pt idx="0">
                  <c:v>5976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9942784"/>
        <c:axId val="229944320"/>
      </c:scatterChart>
      <c:valAx>
        <c:axId val="229942784"/>
        <c:scaling>
          <c:orientation val="minMax"/>
          <c:max val="42490"/>
          <c:min val="42461"/>
        </c:scaling>
        <c:delete val="0"/>
        <c:axPos val="b"/>
        <c:numFmt formatCode="d/m" sourceLinked="0"/>
        <c:majorTickMark val="none"/>
        <c:minorTickMark val="none"/>
        <c:tickLblPos val="nextTo"/>
        <c:txPr>
          <a:bodyPr rot="-5400000" anchor="b" anchorCtr="0"/>
          <a:lstStyle/>
          <a:p>
            <a:pPr>
              <a:defRPr sz="850" baseline="0"/>
            </a:pPr>
            <a:endParaRPr lang="cs-CZ"/>
          </a:p>
        </c:txPr>
        <c:crossAx val="229944320"/>
        <c:crosses val="autoZero"/>
        <c:crossBetween val="midCat"/>
        <c:majorUnit val="1"/>
      </c:valAx>
      <c:valAx>
        <c:axId val="229944320"/>
        <c:scaling>
          <c:orientation val="minMax"/>
          <c:max val="1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29942784"/>
        <c:crosses val="autoZero"/>
        <c:crossBetween val="midCat"/>
        <c:majorUnit val="2000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0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Dosažené denní max. a min.</a:t>
            </a:r>
            <a:r>
              <a:rPr lang="cs-CZ" sz="1000" baseline="0"/>
              <a:t> zatížení </a:t>
            </a:r>
            <a:r>
              <a:rPr lang="cs-CZ" sz="1000"/>
              <a:t>(MW)</a:t>
            </a:r>
            <a:r>
              <a:rPr lang="en-US" sz="1000"/>
              <a:t> </a:t>
            </a:r>
          </a:p>
        </c:rich>
      </c:tx>
      <c:layout>
        <c:manualLayout>
          <c:xMode val="edge"/>
          <c:yMode val="edge"/>
          <c:x val="0.16950231481481484"/>
          <c:y val="5.679582792909641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4009823232323232"/>
          <c:y val="0.23924951688731219"/>
          <c:w val="0.85184609771312214"/>
          <c:h val="0.5440998998836486"/>
        </c:manualLayout>
      </c:layout>
      <c:scatterChart>
        <c:scatterStyle val="lineMarker"/>
        <c:varyColors val="0"/>
        <c:ser>
          <c:idx val="0"/>
          <c:order val="0"/>
          <c:tx>
            <c:strRef>
              <c:f>'18.1'!$J$3</c:f>
              <c:strCache>
                <c:ptCount val="1"/>
                <c:pt idx="0">
                  <c:v>Dosažené denní maximum zatížení</c:v>
                </c:pt>
              </c:strCache>
            </c:strRef>
          </c:tx>
          <c:spPr>
            <a:ln w="38100"/>
          </c:spPr>
          <c:marker>
            <c:symbol val="none"/>
          </c:marker>
          <c:xVal>
            <c:numRef>
              <c:f>'18.1'!$G$5:$G$35</c:f>
              <c:numCache>
                <c:formatCode>m/d/yyyy</c:formatCode>
                <c:ptCount val="31"/>
                <c:pt idx="0">
                  <c:v>42491</c:v>
                </c:pt>
                <c:pt idx="1">
                  <c:v>42492</c:v>
                </c:pt>
                <c:pt idx="2">
                  <c:v>42493</c:v>
                </c:pt>
                <c:pt idx="3">
                  <c:v>42494</c:v>
                </c:pt>
                <c:pt idx="4">
                  <c:v>42495</c:v>
                </c:pt>
                <c:pt idx="5">
                  <c:v>42496</c:v>
                </c:pt>
                <c:pt idx="6">
                  <c:v>42497</c:v>
                </c:pt>
                <c:pt idx="7">
                  <c:v>42498</c:v>
                </c:pt>
                <c:pt idx="8">
                  <c:v>42499</c:v>
                </c:pt>
                <c:pt idx="9">
                  <c:v>42500</c:v>
                </c:pt>
                <c:pt idx="10">
                  <c:v>42501</c:v>
                </c:pt>
                <c:pt idx="11">
                  <c:v>42502</c:v>
                </c:pt>
                <c:pt idx="12">
                  <c:v>42503</c:v>
                </c:pt>
                <c:pt idx="13">
                  <c:v>42504</c:v>
                </c:pt>
                <c:pt idx="14">
                  <c:v>42505</c:v>
                </c:pt>
                <c:pt idx="15">
                  <c:v>42506</c:v>
                </c:pt>
                <c:pt idx="16">
                  <c:v>42507</c:v>
                </c:pt>
                <c:pt idx="17">
                  <c:v>42508</c:v>
                </c:pt>
                <c:pt idx="18">
                  <c:v>42509</c:v>
                </c:pt>
                <c:pt idx="19">
                  <c:v>42510</c:v>
                </c:pt>
                <c:pt idx="20">
                  <c:v>42511</c:v>
                </c:pt>
                <c:pt idx="21">
                  <c:v>42512</c:v>
                </c:pt>
                <c:pt idx="22">
                  <c:v>42513</c:v>
                </c:pt>
                <c:pt idx="23">
                  <c:v>42514</c:v>
                </c:pt>
                <c:pt idx="24">
                  <c:v>42515</c:v>
                </c:pt>
                <c:pt idx="25">
                  <c:v>42516</c:v>
                </c:pt>
                <c:pt idx="26">
                  <c:v>42517</c:v>
                </c:pt>
                <c:pt idx="27">
                  <c:v>42518</c:v>
                </c:pt>
                <c:pt idx="28">
                  <c:v>42519</c:v>
                </c:pt>
                <c:pt idx="29">
                  <c:v>42520</c:v>
                </c:pt>
                <c:pt idx="30">
                  <c:v>42521</c:v>
                </c:pt>
              </c:numCache>
            </c:numRef>
          </c:xVal>
          <c:yVal>
            <c:numRef>
              <c:f>'18.1'!$J$5:$J$35</c:f>
              <c:numCache>
                <c:formatCode>#,##0.0</c:formatCode>
                <c:ptCount val="31"/>
                <c:pt idx="0">
                  <c:v>7908</c:v>
                </c:pt>
                <c:pt idx="1">
                  <c:v>7428</c:v>
                </c:pt>
                <c:pt idx="2">
                  <c:v>8969</c:v>
                </c:pt>
                <c:pt idx="3">
                  <c:v>8976</c:v>
                </c:pt>
                <c:pt idx="4">
                  <c:v>9256</c:v>
                </c:pt>
                <c:pt idx="5">
                  <c:v>8964</c:v>
                </c:pt>
                <c:pt idx="6">
                  <c:v>8723</c:v>
                </c:pt>
                <c:pt idx="7">
                  <c:v>7614</c:v>
                </c:pt>
                <c:pt idx="8">
                  <c:v>7248</c:v>
                </c:pt>
                <c:pt idx="9">
                  <c:v>8763</c:v>
                </c:pt>
                <c:pt idx="10">
                  <c:v>8769</c:v>
                </c:pt>
                <c:pt idx="11">
                  <c:v>8941</c:v>
                </c:pt>
                <c:pt idx="12">
                  <c:v>8895</c:v>
                </c:pt>
                <c:pt idx="13">
                  <c:v>8870</c:v>
                </c:pt>
                <c:pt idx="14">
                  <c:v>7688</c:v>
                </c:pt>
                <c:pt idx="15">
                  <c:v>7593</c:v>
                </c:pt>
                <c:pt idx="16">
                  <c:v>8988</c:v>
                </c:pt>
                <c:pt idx="17">
                  <c:v>9121</c:v>
                </c:pt>
                <c:pt idx="18">
                  <c:v>8976</c:v>
                </c:pt>
                <c:pt idx="19">
                  <c:v>8861</c:v>
                </c:pt>
                <c:pt idx="20">
                  <c:v>8782</c:v>
                </c:pt>
                <c:pt idx="21">
                  <c:v>7617</c:v>
                </c:pt>
                <c:pt idx="22">
                  <c:v>7291</c:v>
                </c:pt>
                <c:pt idx="23">
                  <c:v>8813</c:v>
                </c:pt>
                <c:pt idx="24">
                  <c:v>8802</c:v>
                </c:pt>
                <c:pt idx="25">
                  <c:v>8798</c:v>
                </c:pt>
                <c:pt idx="26">
                  <c:v>8801</c:v>
                </c:pt>
                <c:pt idx="27">
                  <c:v>8683</c:v>
                </c:pt>
                <c:pt idx="28">
                  <c:v>7569</c:v>
                </c:pt>
                <c:pt idx="29">
                  <c:v>7362</c:v>
                </c:pt>
                <c:pt idx="30">
                  <c:v>8800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'18.1'!$K$3</c:f>
              <c:strCache>
                <c:ptCount val="1"/>
                <c:pt idx="0">
                  <c:v>Dosažené denní minimum zatížení</c:v>
                </c:pt>
              </c:strCache>
            </c:strRef>
          </c:tx>
          <c:spPr>
            <a:ln w="38100"/>
          </c:spPr>
          <c:marker>
            <c:symbol val="none"/>
          </c:marker>
          <c:xVal>
            <c:numRef>
              <c:f>'18.1'!$G$5:$G$35</c:f>
              <c:numCache>
                <c:formatCode>m/d/yyyy</c:formatCode>
                <c:ptCount val="31"/>
                <c:pt idx="0">
                  <c:v>42491</c:v>
                </c:pt>
                <c:pt idx="1">
                  <c:v>42492</c:v>
                </c:pt>
                <c:pt idx="2">
                  <c:v>42493</c:v>
                </c:pt>
                <c:pt idx="3">
                  <c:v>42494</c:v>
                </c:pt>
                <c:pt idx="4">
                  <c:v>42495</c:v>
                </c:pt>
                <c:pt idx="5">
                  <c:v>42496</c:v>
                </c:pt>
                <c:pt idx="6">
                  <c:v>42497</c:v>
                </c:pt>
                <c:pt idx="7">
                  <c:v>42498</c:v>
                </c:pt>
                <c:pt idx="8">
                  <c:v>42499</c:v>
                </c:pt>
                <c:pt idx="9">
                  <c:v>42500</c:v>
                </c:pt>
                <c:pt idx="10">
                  <c:v>42501</c:v>
                </c:pt>
                <c:pt idx="11">
                  <c:v>42502</c:v>
                </c:pt>
                <c:pt idx="12">
                  <c:v>42503</c:v>
                </c:pt>
                <c:pt idx="13">
                  <c:v>42504</c:v>
                </c:pt>
                <c:pt idx="14">
                  <c:v>42505</c:v>
                </c:pt>
                <c:pt idx="15">
                  <c:v>42506</c:v>
                </c:pt>
                <c:pt idx="16">
                  <c:v>42507</c:v>
                </c:pt>
                <c:pt idx="17">
                  <c:v>42508</c:v>
                </c:pt>
                <c:pt idx="18">
                  <c:v>42509</c:v>
                </c:pt>
                <c:pt idx="19">
                  <c:v>42510</c:v>
                </c:pt>
                <c:pt idx="20">
                  <c:v>42511</c:v>
                </c:pt>
                <c:pt idx="21">
                  <c:v>42512</c:v>
                </c:pt>
                <c:pt idx="22">
                  <c:v>42513</c:v>
                </c:pt>
                <c:pt idx="23">
                  <c:v>42514</c:v>
                </c:pt>
                <c:pt idx="24">
                  <c:v>42515</c:v>
                </c:pt>
                <c:pt idx="25">
                  <c:v>42516</c:v>
                </c:pt>
                <c:pt idx="26">
                  <c:v>42517</c:v>
                </c:pt>
                <c:pt idx="27">
                  <c:v>42518</c:v>
                </c:pt>
                <c:pt idx="28">
                  <c:v>42519</c:v>
                </c:pt>
                <c:pt idx="29">
                  <c:v>42520</c:v>
                </c:pt>
                <c:pt idx="30">
                  <c:v>42521</c:v>
                </c:pt>
              </c:numCache>
            </c:numRef>
          </c:xVal>
          <c:yVal>
            <c:numRef>
              <c:f>'18.1'!$K$5:$K$35</c:f>
              <c:numCache>
                <c:formatCode>#,##0.0</c:formatCode>
                <c:ptCount val="31"/>
                <c:pt idx="0">
                  <c:v>6614</c:v>
                </c:pt>
                <c:pt idx="1">
                  <c:v>5866</c:v>
                </c:pt>
                <c:pt idx="2">
                  <c:v>6575</c:v>
                </c:pt>
                <c:pt idx="3">
                  <c:v>6776</c:v>
                </c:pt>
                <c:pt idx="4">
                  <c:v>6875</c:v>
                </c:pt>
                <c:pt idx="5">
                  <c:v>6888</c:v>
                </c:pt>
                <c:pt idx="6">
                  <c:v>6799</c:v>
                </c:pt>
                <c:pt idx="7">
                  <c:v>5997</c:v>
                </c:pt>
                <c:pt idx="8">
                  <c:v>5429</c:v>
                </c:pt>
                <c:pt idx="9">
                  <c:v>6243</c:v>
                </c:pt>
                <c:pt idx="10">
                  <c:v>6664</c:v>
                </c:pt>
                <c:pt idx="11">
                  <c:v>6473</c:v>
                </c:pt>
                <c:pt idx="12">
                  <c:v>6885</c:v>
                </c:pt>
                <c:pt idx="13">
                  <c:v>6639</c:v>
                </c:pt>
                <c:pt idx="14">
                  <c:v>5871</c:v>
                </c:pt>
                <c:pt idx="15">
                  <c:v>5544</c:v>
                </c:pt>
                <c:pt idx="16">
                  <c:v>6501</c:v>
                </c:pt>
                <c:pt idx="17">
                  <c:v>6728</c:v>
                </c:pt>
                <c:pt idx="18">
                  <c:v>6811</c:v>
                </c:pt>
                <c:pt idx="19">
                  <c:v>6736</c:v>
                </c:pt>
                <c:pt idx="20">
                  <c:v>6626</c:v>
                </c:pt>
                <c:pt idx="21">
                  <c:v>5917</c:v>
                </c:pt>
                <c:pt idx="22">
                  <c:v>5394</c:v>
                </c:pt>
                <c:pt idx="23">
                  <c:v>6250</c:v>
                </c:pt>
                <c:pt idx="24">
                  <c:v>6428</c:v>
                </c:pt>
                <c:pt idx="25">
                  <c:v>6493</c:v>
                </c:pt>
                <c:pt idx="26">
                  <c:v>6518</c:v>
                </c:pt>
                <c:pt idx="27">
                  <c:v>6459</c:v>
                </c:pt>
                <c:pt idx="28">
                  <c:v>5749</c:v>
                </c:pt>
                <c:pt idx="29">
                  <c:v>5357</c:v>
                </c:pt>
                <c:pt idx="30">
                  <c:v>6227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'18'!$A$4:$B$4</c:f>
              <c:strCache>
                <c:ptCount val="1"/>
                <c:pt idx="0">
                  <c:v>Měsíční maximum [MW]</c:v>
                </c:pt>
              </c:strCache>
            </c:strRef>
          </c:tx>
          <c:marker>
            <c:symbol val="diamond"/>
            <c:size val="7"/>
            <c:spPr>
              <a:solidFill>
                <a:schemeClr val="tx1"/>
              </a:solidFill>
              <a:ln>
                <a:noFill/>
              </a:ln>
            </c:spPr>
          </c:marker>
          <c:xVal>
            <c:numRef>
              <c:f>'18'!$G$5</c:f>
              <c:numCache>
                <c:formatCode>d/\ m/</c:formatCode>
                <c:ptCount val="1"/>
                <c:pt idx="0">
                  <c:v>42495</c:v>
                </c:pt>
              </c:numCache>
            </c:numRef>
          </c:xVal>
          <c:yVal>
            <c:numRef>
              <c:f>'18'!$G$4</c:f>
              <c:numCache>
                <c:formatCode>#,##0.0</c:formatCode>
                <c:ptCount val="1"/>
                <c:pt idx="0">
                  <c:v>9256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'18'!$A$7:$B$7</c:f>
              <c:strCache>
                <c:ptCount val="1"/>
                <c:pt idx="0">
                  <c:v>Měsíční minimum [MW]</c:v>
                </c:pt>
              </c:strCache>
            </c:strRef>
          </c:tx>
          <c:marker>
            <c:symbol val="diamond"/>
            <c:size val="7"/>
            <c:spPr>
              <a:solidFill>
                <a:schemeClr val="tx1"/>
              </a:solidFill>
              <a:ln>
                <a:noFill/>
              </a:ln>
            </c:spPr>
          </c:marker>
          <c:xVal>
            <c:numRef>
              <c:f>'18'!$G$8</c:f>
              <c:numCache>
                <c:formatCode>d/\ m/</c:formatCode>
                <c:ptCount val="1"/>
                <c:pt idx="0">
                  <c:v>42520</c:v>
                </c:pt>
              </c:numCache>
            </c:numRef>
          </c:xVal>
          <c:yVal>
            <c:numRef>
              <c:f>'18'!$G$7</c:f>
              <c:numCache>
                <c:formatCode>#,##0.0</c:formatCode>
                <c:ptCount val="1"/>
                <c:pt idx="0">
                  <c:v>5357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9478784"/>
        <c:axId val="229480704"/>
      </c:scatterChart>
      <c:valAx>
        <c:axId val="229478784"/>
        <c:scaling>
          <c:orientation val="minMax"/>
          <c:max val="42521"/>
          <c:min val="42491"/>
        </c:scaling>
        <c:delete val="0"/>
        <c:axPos val="b"/>
        <c:numFmt formatCode="d/m" sourceLinked="0"/>
        <c:majorTickMark val="none"/>
        <c:minorTickMark val="none"/>
        <c:tickLblPos val="nextTo"/>
        <c:txPr>
          <a:bodyPr rot="-5400000" anchor="b" anchorCtr="0"/>
          <a:lstStyle/>
          <a:p>
            <a:pPr>
              <a:defRPr sz="850" baseline="0"/>
            </a:pPr>
            <a:endParaRPr lang="cs-CZ"/>
          </a:p>
        </c:txPr>
        <c:crossAx val="229480704"/>
        <c:crosses val="autoZero"/>
        <c:crossBetween val="midCat"/>
        <c:majorUnit val="1"/>
      </c:valAx>
      <c:valAx>
        <c:axId val="229480704"/>
        <c:scaling>
          <c:orientation val="minMax"/>
          <c:max val="1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29478784"/>
        <c:crosses val="autoZero"/>
        <c:crossBetween val="midCat"/>
        <c:majorUnit val="2000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0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Dosažené denní max. a min.</a:t>
            </a:r>
            <a:r>
              <a:rPr lang="cs-CZ" sz="1000" baseline="0"/>
              <a:t> zatížení </a:t>
            </a:r>
            <a:r>
              <a:rPr lang="cs-CZ" sz="1000"/>
              <a:t>(MW)</a:t>
            </a:r>
            <a:r>
              <a:rPr lang="en-US" sz="1000"/>
              <a:t> </a:t>
            </a:r>
          </a:p>
        </c:rich>
      </c:tx>
      <c:layout>
        <c:manualLayout>
          <c:xMode val="edge"/>
          <c:yMode val="edge"/>
          <c:x val="0.17370205026455027"/>
          <c:y val="5.679582792909641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4009823232323232"/>
          <c:y val="0.23924951688731219"/>
          <c:w val="0.85184609771312214"/>
          <c:h val="0.5440998998836486"/>
        </c:manualLayout>
      </c:layout>
      <c:scatterChart>
        <c:scatterStyle val="lineMarker"/>
        <c:varyColors val="0"/>
        <c:ser>
          <c:idx val="0"/>
          <c:order val="0"/>
          <c:tx>
            <c:strRef>
              <c:f>'18.1'!$P$3</c:f>
              <c:strCache>
                <c:ptCount val="1"/>
                <c:pt idx="0">
                  <c:v>Dosažené denní maximum zatížení</c:v>
                </c:pt>
              </c:strCache>
            </c:strRef>
          </c:tx>
          <c:spPr>
            <a:ln w="38100"/>
          </c:spPr>
          <c:marker>
            <c:symbol val="none"/>
          </c:marker>
          <c:xVal>
            <c:numRef>
              <c:f>'18.1'!$M$5:$M$35</c:f>
              <c:numCache>
                <c:formatCode>m/d/yyyy</c:formatCode>
                <c:ptCount val="31"/>
                <c:pt idx="0">
                  <c:v>42522</c:v>
                </c:pt>
                <c:pt idx="1">
                  <c:v>42523</c:v>
                </c:pt>
                <c:pt idx="2">
                  <c:v>42524</c:v>
                </c:pt>
                <c:pt idx="3">
                  <c:v>42525</c:v>
                </c:pt>
                <c:pt idx="4">
                  <c:v>42526</c:v>
                </c:pt>
                <c:pt idx="5">
                  <c:v>42527</c:v>
                </c:pt>
                <c:pt idx="6">
                  <c:v>42528</c:v>
                </c:pt>
                <c:pt idx="7">
                  <c:v>42529</c:v>
                </c:pt>
                <c:pt idx="8">
                  <c:v>42530</c:v>
                </c:pt>
                <c:pt idx="9">
                  <c:v>42531</c:v>
                </c:pt>
                <c:pt idx="10">
                  <c:v>42532</c:v>
                </c:pt>
                <c:pt idx="11">
                  <c:v>42533</c:v>
                </c:pt>
                <c:pt idx="12">
                  <c:v>42534</c:v>
                </c:pt>
                <c:pt idx="13">
                  <c:v>42535</c:v>
                </c:pt>
                <c:pt idx="14">
                  <c:v>42536</c:v>
                </c:pt>
                <c:pt idx="15">
                  <c:v>42537</c:v>
                </c:pt>
                <c:pt idx="16">
                  <c:v>42538</c:v>
                </c:pt>
                <c:pt idx="17">
                  <c:v>42539</c:v>
                </c:pt>
                <c:pt idx="18">
                  <c:v>42540</c:v>
                </c:pt>
                <c:pt idx="19">
                  <c:v>42541</c:v>
                </c:pt>
                <c:pt idx="20">
                  <c:v>42542</c:v>
                </c:pt>
                <c:pt idx="21">
                  <c:v>42543</c:v>
                </c:pt>
                <c:pt idx="22">
                  <c:v>42544</c:v>
                </c:pt>
                <c:pt idx="23">
                  <c:v>42545</c:v>
                </c:pt>
                <c:pt idx="24">
                  <c:v>42546</c:v>
                </c:pt>
                <c:pt idx="25">
                  <c:v>42547</c:v>
                </c:pt>
                <c:pt idx="26">
                  <c:v>42548</c:v>
                </c:pt>
                <c:pt idx="27">
                  <c:v>42549</c:v>
                </c:pt>
                <c:pt idx="28">
                  <c:v>42550</c:v>
                </c:pt>
                <c:pt idx="29">
                  <c:v>42551</c:v>
                </c:pt>
              </c:numCache>
            </c:numRef>
          </c:xVal>
          <c:yVal>
            <c:numRef>
              <c:f>'18.1'!$P$5:$P$35</c:f>
              <c:numCache>
                <c:formatCode>#,##0.0</c:formatCode>
                <c:ptCount val="31"/>
                <c:pt idx="0">
                  <c:v>8921</c:v>
                </c:pt>
                <c:pt idx="1">
                  <c:v>8849</c:v>
                </c:pt>
                <c:pt idx="2">
                  <c:v>8922</c:v>
                </c:pt>
                <c:pt idx="3">
                  <c:v>8906</c:v>
                </c:pt>
                <c:pt idx="4">
                  <c:v>7645</c:v>
                </c:pt>
                <c:pt idx="5">
                  <c:v>7334</c:v>
                </c:pt>
                <c:pt idx="6">
                  <c:v>8819</c:v>
                </c:pt>
                <c:pt idx="7">
                  <c:v>8721</c:v>
                </c:pt>
                <c:pt idx="8">
                  <c:v>8811</c:v>
                </c:pt>
                <c:pt idx="9">
                  <c:v>8693</c:v>
                </c:pt>
                <c:pt idx="10">
                  <c:v>8592</c:v>
                </c:pt>
                <c:pt idx="11">
                  <c:v>7385</c:v>
                </c:pt>
                <c:pt idx="12">
                  <c:v>7219</c:v>
                </c:pt>
                <c:pt idx="13">
                  <c:v>8796</c:v>
                </c:pt>
                <c:pt idx="14">
                  <c:v>8778</c:v>
                </c:pt>
                <c:pt idx="15">
                  <c:v>8744</c:v>
                </c:pt>
                <c:pt idx="16">
                  <c:v>8761</c:v>
                </c:pt>
                <c:pt idx="17">
                  <c:v>8682</c:v>
                </c:pt>
                <c:pt idx="18">
                  <c:v>7432</c:v>
                </c:pt>
                <c:pt idx="19">
                  <c:v>7221</c:v>
                </c:pt>
                <c:pt idx="20">
                  <c:v>8845</c:v>
                </c:pt>
                <c:pt idx="21">
                  <c:v>8705</c:v>
                </c:pt>
                <c:pt idx="22">
                  <c:v>8820</c:v>
                </c:pt>
                <c:pt idx="23">
                  <c:v>9015</c:v>
                </c:pt>
                <c:pt idx="24">
                  <c:v>9075</c:v>
                </c:pt>
                <c:pt idx="25">
                  <c:v>7818</c:v>
                </c:pt>
                <c:pt idx="26">
                  <c:v>7236</c:v>
                </c:pt>
                <c:pt idx="27">
                  <c:v>8745</c:v>
                </c:pt>
                <c:pt idx="28">
                  <c:v>8783</c:v>
                </c:pt>
                <c:pt idx="29">
                  <c:v>9011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'18.1'!$Q$3</c:f>
              <c:strCache>
                <c:ptCount val="1"/>
                <c:pt idx="0">
                  <c:v>Dosažené denní minimum zatížení</c:v>
                </c:pt>
              </c:strCache>
            </c:strRef>
          </c:tx>
          <c:spPr>
            <a:ln w="38100"/>
          </c:spPr>
          <c:marker>
            <c:symbol val="none"/>
          </c:marker>
          <c:xVal>
            <c:numRef>
              <c:f>'18.1'!$M$5:$M$35</c:f>
              <c:numCache>
                <c:formatCode>m/d/yyyy</c:formatCode>
                <c:ptCount val="31"/>
                <c:pt idx="0">
                  <c:v>42522</c:v>
                </c:pt>
                <c:pt idx="1">
                  <c:v>42523</c:v>
                </c:pt>
                <c:pt idx="2">
                  <c:v>42524</c:v>
                </c:pt>
                <c:pt idx="3">
                  <c:v>42525</c:v>
                </c:pt>
                <c:pt idx="4">
                  <c:v>42526</c:v>
                </c:pt>
                <c:pt idx="5">
                  <c:v>42527</c:v>
                </c:pt>
                <c:pt idx="6">
                  <c:v>42528</c:v>
                </c:pt>
                <c:pt idx="7">
                  <c:v>42529</c:v>
                </c:pt>
                <c:pt idx="8">
                  <c:v>42530</c:v>
                </c:pt>
                <c:pt idx="9">
                  <c:v>42531</c:v>
                </c:pt>
                <c:pt idx="10">
                  <c:v>42532</c:v>
                </c:pt>
                <c:pt idx="11">
                  <c:v>42533</c:v>
                </c:pt>
                <c:pt idx="12">
                  <c:v>42534</c:v>
                </c:pt>
                <c:pt idx="13">
                  <c:v>42535</c:v>
                </c:pt>
                <c:pt idx="14">
                  <c:v>42536</c:v>
                </c:pt>
                <c:pt idx="15">
                  <c:v>42537</c:v>
                </c:pt>
                <c:pt idx="16">
                  <c:v>42538</c:v>
                </c:pt>
                <c:pt idx="17">
                  <c:v>42539</c:v>
                </c:pt>
                <c:pt idx="18">
                  <c:v>42540</c:v>
                </c:pt>
                <c:pt idx="19">
                  <c:v>42541</c:v>
                </c:pt>
                <c:pt idx="20">
                  <c:v>42542</c:v>
                </c:pt>
                <c:pt idx="21">
                  <c:v>42543</c:v>
                </c:pt>
                <c:pt idx="22">
                  <c:v>42544</c:v>
                </c:pt>
                <c:pt idx="23">
                  <c:v>42545</c:v>
                </c:pt>
                <c:pt idx="24">
                  <c:v>42546</c:v>
                </c:pt>
                <c:pt idx="25">
                  <c:v>42547</c:v>
                </c:pt>
                <c:pt idx="26">
                  <c:v>42548</c:v>
                </c:pt>
                <c:pt idx="27">
                  <c:v>42549</c:v>
                </c:pt>
                <c:pt idx="28">
                  <c:v>42550</c:v>
                </c:pt>
                <c:pt idx="29">
                  <c:v>42551</c:v>
                </c:pt>
              </c:numCache>
            </c:numRef>
          </c:xVal>
          <c:yVal>
            <c:numRef>
              <c:f>'18.1'!$Q$5:$Q$35</c:f>
              <c:numCache>
                <c:formatCode>#,##0.0</c:formatCode>
                <c:ptCount val="31"/>
                <c:pt idx="0">
                  <c:v>6507</c:v>
                </c:pt>
                <c:pt idx="1">
                  <c:v>6425</c:v>
                </c:pt>
                <c:pt idx="2">
                  <c:v>6441</c:v>
                </c:pt>
                <c:pt idx="3">
                  <c:v>6405</c:v>
                </c:pt>
                <c:pt idx="4">
                  <c:v>5706</c:v>
                </c:pt>
                <c:pt idx="5">
                  <c:v>5282</c:v>
                </c:pt>
                <c:pt idx="6">
                  <c:v>6123</c:v>
                </c:pt>
                <c:pt idx="7">
                  <c:v>6299</c:v>
                </c:pt>
                <c:pt idx="8">
                  <c:v>6288</c:v>
                </c:pt>
                <c:pt idx="9">
                  <c:v>6289</c:v>
                </c:pt>
                <c:pt idx="10">
                  <c:v>6232</c:v>
                </c:pt>
                <c:pt idx="11">
                  <c:v>5570</c:v>
                </c:pt>
                <c:pt idx="12">
                  <c:v>5180</c:v>
                </c:pt>
                <c:pt idx="13">
                  <c:v>6126</c:v>
                </c:pt>
                <c:pt idx="14">
                  <c:v>6331</c:v>
                </c:pt>
                <c:pt idx="15">
                  <c:v>6274</c:v>
                </c:pt>
                <c:pt idx="16">
                  <c:v>6337</c:v>
                </c:pt>
                <c:pt idx="17">
                  <c:v>6302</c:v>
                </c:pt>
                <c:pt idx="18">
                  <c:v>5572</c:v>
                </c:pt>
                <c:pt idx="19">
                  <c:v>5143</c:v>
                </c:pt>
                <c:pt idx="20">
                  <c:v>6058</c:v>
                </c:pt>
                <c:pt idx="21">
                  <c:v>6246</c:v>
                </c:pt>
                <c:pt idx="22">
                  <c:v>6294</c:v>
                </c:pt>
                <c:pt idx="23">
                  <c:v>6252</c:v>
                </c:pt>
                <c:pt idx="24">
                  <c:v>6335</c:v>
                </c:pt>
                <c:pt idx="25">
                  <c:v>5822</c:v>
                </c:pt>
                <c:pt idx="26">
                  <c:v>5283</c:v>
                </c:pt>
                <c:pt idx="27">
                  <c:v>6178</c:v>
                </c:pt>
                <c:pt idx="28">
                  <c:v>6273</c:v>
                </c:pt>
                <c:pt idx="29">
                  <c:v>6369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'18'!$A$4:$B$4</c:f>
              <c:strCache>
                <c:ptCount val="1"/>
                <c:pt idx="0">
                  <c:v>Měsíční maximum [MW]</c:v>
                </c:pt>
              </c:strCache>
            </c:strRef>
          </c:tx>
          <c:marker>
            <c:symbol val="diamond"/>
            <c:size val="7"/>
            <c:spPr>
              <a:solidFill>
                <a:schemeClr val="tx1"/>
              </a:solidFill>
              <a:ln>
                <a:noFill/>
              </a:ln>
            </c:spPr>
          </c:marker>
          <c:xVal>
            <c:numRef>
              <c:f>'18'!$H$5</c:f>
              <c:numCache>
                <c:formatCode>d/\ m/</c:formatCode>
                <c:ptCount val="1"/>
                <c:pt idx="0">
                  <c:v>42546</c:v>
                </c:pt>
              </c:numCache>
            </c:numRef>
          </c:xVal>
          <c:yVal>
            <c:numRef>
              <c:f>'18'!$H$4</c:f>
              <c:numCache>
                <c:formatCode>#,##0.0</c:formatCode>
                <c:ptCount val="1"/>
                <c:pt idx="0">
                  <c:v>9075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'18'!$A$7:$B$7</c:f>
              <c:strCache>
                <c:ptCount val="1"/>
                <c:pt idx="0">
                  <c:v>Měsíční minimum [MW]</c:v>
                </c:pt>
              </c:strCache>
            </c:strRef>
          </c:tx>
          <c:marker>
            <c:symbol val="diamond"/>
            <c:size val="7"/>
            <c:spPr>
              <a:solidFill>
                <a:schemeClr val="tx1"/>
              </a:solidFill>
              <a:ln>
                <a:noFill/>
              </a:ln>
            </c:spPr>
          </c:marker>
          <c:xVal>
            <c:numRef>
              <c:f>'18'!$H$8</c:f>
              <c:numCache>
                <c:formatCode>d/\ m/</c:formatCode>
                <c:ptCount val="1"/>
                <c:pt idx="0">
                  <c:v>42541</c:v>
                </c:pt>
              </c:numCache>
            </c:numRef>
          </c:xVal>
          <c:yVal>
            <c:numRef>
              <c:f>'18'!$H$7</c:f>
              <c:numCache>
                <c:formatCode>#,##0.0</c:formatCode>
                <c:ptCount val="1"/>
                <c:pt idx="0">
                  <c:v>5143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9666816"/>
        <c:axId val="229668736"/>
      </c:scatterChart>
      <c:valAx>
        <c:axId val="229666816"/>
        <c:scaling>
          <c:orientation val="minMax"/>
          <c:max val="42551"/>
          <c:min val="42522"/>
        </c:scaling>
        <c:delete val="0"/>
        <c:axPos val="b"/>
        <c:numFmt formatCode="d/m" sourceLinked="0"/>
        <c:majorTickMark val="none"/>
        <c:minorTickMark val="none"/>
        <c:tickLblPos val="nextTo"/>
        <c:txPr>
          <a:bodyPr rot="-5400000" anchor="b" anchorCtr="0"/>
          <a:lstStyle/>
          <a:p>
            <a:pPr>
              <a:defRPr sz="850" baseline="0"/>
            </a:pPr>
            <a:endParaRPr lang="cs-CZ"/>
          </a:p>
        </c:txPr>
        <c:crossAx val="229668736"/>
        <c:crosses val="autoZero"/>
        <c:crossBetween val="midCat"/>
        <c:majorUnit val="1"/>
      </c:valAx>
      <c:valAx>
        <c:axId val="229668736"/>
        <c:scaling>
          <c:orientation val="minMax"/>
          <c:max val="1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29666816"/>
        <c:crosses val="autoZero"/>
        <c:crossBetween val="midCat"/>
        <c:majorUnit val="2000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0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Spotřeba elektřiny </a:t>
            </a:r>
            <a:r>
              <a:rPr lang="cs-CZ" sz="1000"/>
              <a:t>b</a:t>
            </a:r>
            <a:r>
              <a:rPr lang="en-US" sz="1000"/>
              <a:t>rutto</a:t>
            </a:r>
            <a:r>
              <a:rPr lang="cs-CZ" sz="1000"/>
              <a:t> (MWh)</a:t>
            </a:r>
            <a:r>
              <a:rPr lang="en-US" sz="1000"/>
              <a:t> </a:t>
            </a:r>
          </a:p>
        </c:rich>
      </c:tx>
      <c:layout>
        <c:manualLayout>
          <c:xMode val="edge"/>
          <c:yMode val="edge"/>
          <c:x val="0.25878869047619046"/>
          <c:y val="5.192894542764886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4.6965386278219223E-2"/>
          <c:y val="0.19168318638432227"/>
          <c:w val="0.95369111849047539"/>
          <c:h val="0.65959479524126041"/>
        </c:manualLayout>
      </c:layout>
      <c:scatterChart>
        <c:scatterStyle val="lineMarker"/>
        <c:varyColors val="0"/>
        <c:ser>
          <c:idx val="0"/>
          <c:order val="0"/>
          <c:tx>
            <c:strRef>
              <c:f>'18.1'!$I$3</c:f>
              <c:strCache>
                <c:ptCount val="1"/>
                <c:pt idx="0">
                  <c:v>Spotřeba elektřiny
brutto</c:v>
                </c:pt>
              </c:strCache>
            </c:strRef>
          </c:tx>
          <c:spPr>
            <a:ln w="38100"/>
          </c:spPr>
          <c:marker>
            <c:symbol val="none"/>
          </c:marker>
          <c:xVal>
            <c:numRef>
              <c:f>'18.1'!$G$5:$G$35</c:f>
              <c:numCache>
                <c:formatCode>m/d/yyyy</c:formatCode>
                <c:ptCount val="31"/>
                <c:pt idx="0">
                  <c:v>42491</c:v>
                </c:pt>
                <c:pt idx="1">
                  <c:v>42492</c:v>
                </c:pt>
                <c:pt idx="2">
                  <c:v>42493</c:v>
                </c:pt>
                <c:pt idx="3">
                  <c:v>42494</c:v>
                </c:pt>
                <c:pt idx="4">
                  <c:v>42495</c:v>
                </c:pt>
                <c:pt idx="5">
                  <c:v>42496</c:v>
                </c:pt>
                <c:pt idx="6">
                  <c:v>42497</c:v>
                </c:pt>
                <c:pt idx="7">
                  <c:v>42498</c:v>
                </c:pt>
                <c:pt idx="8">
                  <c:v>42499</c:v>
                </c:pt>
                <c:pt idx="9">
                  <c:v>42500</c:v>
                </c:pt>
                <c:pt idx="10">
                  <c:v>42501</c:v>
                </c:pt>
                <c:pt idx="11">
                  <c:v>42502</c:v>
                </c:pt>
                <c:pt idx="12">
                  <c:v>42503</c:v>
                </c:pt>
                <c:pt idx="13">
                  <c:v>42504</c:v>
                </c:pt>
                <c:pt idx="14">
                  <c:v>42505</c:v>
                </c:pt>
                <c:pt idx="15">
                  <c:v>42506</c:v>
                </c:pt>
                <c:pt idx="16">
                  <c:v>42507</c:v>
                </c:pt>
                <c:pt idx="17">
                  <c:v>42508</c:v>
                </c:pt>
                <c:pt idx="18">
                  <c:v>42509</c:v>
                </c:pt>
                <c:pt idx="19">
                  <c:v>42510</c:v>
                </c:pt>
                <c:pt idx="20">
                  <c:v>42511</c:v>
                </c:pt>
                <c:pt idx="21">
                  <c:v>42512</c:v>
                </c:pt>
                <c:pt idx="22">
                  <c:v>42513</c:v>
                </c:pt>
                <c:pt idx="23">
                  <c:v>42514</c:v>
                </c:pt>
                <c:pt idx="24">
                  <c:v>42515</c:v>
                </c:pt>
                <c:pt idx="25">
                  <c:v>42516</c:v>
                </c:pt>
                <c:pt idx="26">
                  <c:v>42517</c:v>
                </c:pt>
                <c:pt idx="27">
                  <c:v>42518</c:v>
                </c:pt>
                <c:pt idx="28">
                  <c:v>42519</c:v>
                </c:pt>
                <c:pt idx="29">
                  <c:v>42520</c:v>
                </c:pt>
                <c:pt idx="30">
                  <c:v>42521</c:v>
                </c:pt>
              </c:numCache>
            </c:numRef>
          </c:xVal>
          <c:yVal>
            <c:numRef>
              <c:f>'18.1'!$I$5:$I$35</c:f>
              <c:numCache>
                <c:formatCode>#,##0.0</c:formatCode>
                <c:ptCount val="31"/>
                <c:pt idx="0">
                  <c:v>170989</c:v>
                </c:pt>
                <c:pt idx="1">
                  <c:v>162504</c:v>
                </c:pt>
                <c:pt idx="2">
                  <c:v>192474</c:v>
                </c:pt>
                <c:pt idx="3">
                  <c:v>195980</c:v>
                </c:pt>
                <c:pt idx="4">
                  <c:v>200338</c:v>
                </c:pt>
                <c:pt idx="5">
                  <c:v>194319</c:v>
                </c:pt>
                <c:pt idx="6">
                  <c:v>188868</c:v>
                </c:pt>
                <c:pt idx="7">
                  <c:v>162208</c:v>
                </c:pt>
                <c:pt idx="8">
                  <c:v>155608</c:v>
                </c:pt>
                <c:pt idx="9">
                  <c:v>187191</c:v>
                </c:pt>
                <c:pt idx="10">
                  <c:v>190181</c:v>
                </c:pt>
                <c:pt idx="11">
                  <c:v>192007</c:v>
                </c:pt>
                <c:pt idx="12">
                  <c:v>193769</c:v>
                </c:pt>
                <c:pt idx="13">
                  <c:v>189547</c:v>
                </c:pt>
                <c:pt idx="14">
                  <c:v>162220</c:v>
                </c:pt>
                <c:pt idx="15">
                  <c:v>161408</c:v>
                </c:pt>
                <c:pt idx="16">
                  <c:v>191636</c:v>
                </c:pt>
                <c:pt idx="17">
                  <c:v>196069</c:v>
                </c:pt>
                <c:pt idx="18">
                  <c:v>194840</c:v>
                </c:pt>
                <c:pt idx="19">
                  <c:v>192161</c:v>
                </c:pt>
                <c:pt idx="20">
                  <c:v>188059</c:v>
                </c:pt>
                <c:pt idx="21">
                  <c:v>161620</c:v>
                </c:pt>
                <c:pt idx="22">
                  <c:v>156258</c:v>
                </c:pt>
                <c:pt idx="23">
                  <c:v>187001</c:v>
                </c:pt>
                <c:pt idx="24">
                  <c:v>189095</c:v>
                </c:pt>
                <c:pt idx="25">
                  <c:v>189522</c:v>
                </c:pt>
                <c:pt idx="26">
                  <c:v>188033</c:v>
                </c:pt>
                <c:pt idx="27">
                  <c:v>185428</c:v>
                </c:pt>
                <c:pt idx="28">
                  <c:v>160294</c:v>
                </c:pt>
                <c:pt idx="29">
                  <c:v>156677</c:v>
                </c:pt>
                <c:pt idx="30">
                  <c:v>186635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9701120"/>
        <c:axId val="229702656"/>
      </c:scatterChart>
      <c:valAx>
        <c:axId val="229701120"/>
        <c:scaling>
          <c:orientation val="minMax"/>
          <c:max val="42521"/>
          <c:min val="42491"/>
        </c:scaling>
        <c:delete val="0"/>
        <c:axPos val="b"/>
        <c:minorGridlines>
          <c:spPr>
            <a:ln>
              <a:noFill/>
            </a:ln>
          </c:spPr>
        </c:minorGridlines>
        <c:numFmt formatCode="d/m" sourceLinked="0"/>
        <c:majorTickMark val="none"/>
        <c:minorTickMark val="none"/>
        <c:tickLblPos val="nextTo"/>
        <c:txPr>
          <a:bodyPr rot="-5400000" anchor="b" anchorCtr="0"/>
          <a:lstStyle/>
          <a:p>
            <a:pPr>
              <a:defRPr sz="850" baseline="0"/>
            </a:pPr>
            <a:endParaRPr lang="cs-CZ"/>
          </a:p>
        </c:txPr>
        <c:crossAx val="229702656"/>
        <c:crosses val="autoZero"/>
        <c:crossBetween val="midCat"/>
        <c:majorUnit val="1"/>
      </c:valAx>
      <c:valAx>
        <c:axId val="229702656"/>
        <c:scaling>
          <c:orientation val="minMax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29701120"/>
        <c:crosses val="autoZero"/>
        <c:crossBetween val="midCat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0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Spotřeba elektřiny </a:t>
            </a:r>
            <a:r>
              <a:rPr lang="cs-CZ" sz="1000"/>
              <a:t>b</a:t>
            </a:r>
            <a:r>
              <a:rPr lang="en-US" sz="1000"/>
              <a:t>rutto</a:t>
            </a:r>
            <a:r>
              <a:rPr lang="cs-CZ" sz="1000"/>
              <a:t> (MWh)</a:t>
            </a:r>
            <a:r>
              <a:rPr lang="en-US" sz="1000"/>
              <a:t> </a:t>
            </a:r>
          </a:p>
        </c:rich>
      </c:tx>
      <c:layout>
        <c:manualLayout>
          <c:xMode val="edge"/>
          <c:yMode val="edge"/>
          <c:x val="0.27257328990228019"/>
          <c:y val="5.192894542764886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4.6965386278219223E-2"/>
          <c:y val="0.19168318638432227"/>
          <c:w val="0.95369111849047539"/>
          <c:h val="0.65959479524126041"/>
        </c:manualLayout>
      </c:layout>
      <c:scatterChart>
        <c:scatterStyle val="lineMarker"/>
        <c:varyColors val="0"/>
        <c:ser>
          <c:idx val="0"/>
          <c:order val="0"/>
          <c:tx>
            <c:strRef>
              <c:f>'18.1'!$O$3</c:f>
              <c:strCache>
                <c:ptCount val="1"/>
                <c:pt idx="0">
                  <c:v>Spotřeba elektřiny
brutto</c:v>
                </c:pt>
              </c:strCache>
            </c:strRef>
          </c:tx>
          <c:spPr>
            <a:ln w="38100"/>
          </c:spPr>
          <c:marker>
            <c:symbol val="none"/>
          </c:marker>
          <c:xVal>
            <c:numRef>
              <c:f>'18.1'!$M$5:$M$35</c:f>
              <c:numCache>
                <c:formatCode>m/d/yyyy</c:formatCode>
                <c:ptCount val="31"/>
                <c:pt idx="0">
                  <c:v>42522</c:v>
                </c:pt>
                <c:pt idx="1">
                  <c:v>42523</c:v>
                </c:pt>
                <c:pt idx="2">
                  <c:v>42524</c:v>
                </c:pt>
                <c:pt idx="3">
                  <c:v>42525</c:v>
                </c:pt>
                <c:pt idx="4">
                  <c:v>42526</c:v>
                </c:pt>
                <c:pt idx="5">
                  <c:v>42527</c:v>
                </c:pt>
                <c:pt idx="6">
                  <c:v>42528</c:v>
                </c:pt>
                <c:pt idx="7">
                  <c:v>42529</c:v>
                </c:pt>
                <c:pt idx="8">
                  <c:v>42530</c:v>
                </c:pt>
                <c:pt idx="9">
                  <c:v>42531</c:v>
                </c:pt>
                <c:pt idx="10">
                  <c:v>42532</c:v>
                </c:pt>
                <c:pt idx="11">
                  <c:v>42533</c:v>
                </c:pt>
                <c:pt idx="12">
                  <c:v>42534</c:v>
                </c:pt>
                <c:pt idx="13">
                  <c:v>42535</c:v>
                </c:pt>
                <c:pt idx="14">
                  <c:v>42536</c:v>
                </c:pt>
                <c:pt idx="15">
                  <c:v>42537</c:v>
                </c:pt>
                <c:pt idx="16">
                  <c:v>42538</c:v>
                </c:pt>
                <c:pt idx="17">
                  <c:v>42539</c:v>
                </c:pt>
                <c:pt idx="18">
                  <c:v>42540</c:v>
                </c:pt>
                <c:pt idx="19">
                  <c:v>42541</c:v>
                </c:pt>
                <c:pt idx="20">
                  <c:v>42542</c:v>
                </c:pt>
                <c:pt idx="21">
                  <c:v>42543</c:v>
                </c:pt>
                <c:pt idx="22">
                  <c:v>42544</c:v>
                </c:pt>
                <c:pt idx="23">
                  <c:v>42545</c:v>
                </c:pt>
                <c:pt idx="24">
                  <c:v>42546</c:v>
                </c:pt>
                <c:pt idx="25">
                  <c:v>42547</c:v>
                </c:pt>
                <c:pt idx="26">
                  <c:v>42548</c:v>
                </c:pt>
                <c:pt idx="27">
                  <c:v>42549</c:v>
                </c:pt>
                <c:pt idx="28">
                  <c:v>42550</c:v>
                </c:pt>
                <c:pt idx="29">
                  <c:v>42551</c:v>
                </c:pt>
              </c:numCache>
            </c:numRef>
          </c:xVal>
          <c:yVal>
            <c:numRef>
              <c:f>'18.1'!$O$5:$O$35</c:f>
              <c:numCache>
                <c:formatCode>#,##0.0</c:formatCode>
                <c:ptCount val="31"/>
                <c:pt idx="0">
                  <c:v>190590</c:v>
                </c:pt>
                <c:pt idx="1">
                  <c:v>189221</c:v>
                </c:pt>
                <c:pt idx="2">
                  <c:v>189545</c:v>
                </c:pt>
                <c:pt idx="3">
                  <c:v>187324</c:v>
                </c:pt>
                <c:pt idx="4">
                  <c:v>159856</c:v>
                </c:pt>
                <c:pt idx="5">
                  <c:v>155812</c:v>
                </c:pt>
                <c:pt idx="6">
                  <c:v>185146</c:v>
                </c:pt>
                <c:pt idx="7">
                  <c:v>185798</c:v>
                </c:pt>
                <c:pt idx="8">
                  <c:v>186587</c:v>
                </c:pt>
                <c:pt idx="9">
                  <c:v>184969</c:v>
                </c:pt>
                <c:pt idx="10">
                  <c:v>180714</c:v>
                </c:pt>
                <c:pt idx="11">
                  <c:v>155993</c:v>
                </c:pt>
                <c:pt idx="12">
                  <c:v>152760</c:v>
                </c:pt>
                <c:pt idx="13">
                  <c:v>185404</c:v>
                </c:pt>
                <c:pt idx="14">
                  <c:v>186942</c:v>
                </c:pt>
                <c:pt idx="15">
                  <c:v>186565</c:v>
                </c:pt>
                <c:pt idx="16">
                  <c:v>186915</c:v>
                </c:pt>
                <c:pt idx="17">
                  <c:v>182575</c:v>
                </c:pt>
                <c:pt idx="18">
                  <c:v>155731</c:v>
                </c:pt>
                <c:pt idx="19">
                  <c:v>152408</c:v>
                </c:pt>
                <c:pt idx="20">
                  <c:v>183938</c:v>
                </c:pt>
                <c:pt idx="21">
                  <c:v>185346</c:v>
                </c:pt>
                <c:pt idx="22">
                  <c:v>187469</c:v>
                </c:pt>
                <c:pt idx="23">
                  <c:v>189528</c:v>
                </c:pt>
                <c:pt idx="24">
                  <c:v>188051</c:v>
                </c:pt>
                <c:pt idx="25">
                  <c:v>163042</c:v>
                </c:pt>
                <c:pt idx="26">
                  <c:v>154343</c:v>
                </c:pt>
                <c:pt idx="27">
                  <c:v>184618</c:v>
                </c:pt>
                <c:pt idx="28">
                  <c:v>186888</c:v>
                </c:pt>
                <c:pt idx="29">
                  <c:v>190187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9583488"/>
        <c:axId val="229593472"/>
      </c:scatterChart>
      <c:valAx>
        <c:axId val="229583488"/>
        <c:scaling>
          <c:orientation val="minMax"/>
          <c:max val="42551"/>
          <c:min val="42522"/>
        </c:scaling>
        <c:delete val="0"/>
        <c:axPos val="b"/>
        <c:minorGridlines>
          <c:spPr>
            <a:ln>
              <a:noFill/>
            </a:ln>
          </c:spPr>
        </c:minorGridlines>
        <c:numFmt formatCode="d/m" sourceLinked="0"/>
        <c:majorTickMark val="none"/>
        <c:minorTickMark val="none"/>
        <c:tickLblPos val="nextTo"/>
        <c:txPr>
          <a:bodyPr rot="-5400000" anchor="b" anchorCtr="0"/>
          <a:lstStyle/>
          <a:p>
            <a:pPr>
              <a:defRPr sz="850" baseline="0"/>
            </a:pPr>
            <a:endParaRPr lang="cs-CZ"/>
          </a:p>
        </c:txPr>
        <c:crossAx val="229593472"/>
        <c:crosses val="autoZero"/>
        <c:crossBetween val="midCat"/>
        <c:majorUnit val="1"/>
      </c:valAx>
      <c:valAx>
        <c:axId val="229593472"/>
        <c:scaling>
          <c:orientation val="minMax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29583488"/>
        <c:crosses val="autoZero"/>
        <c:crossBetween val="midCat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0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Zatížení brutto ve dni maxima</a:t>
            </a:r>
            <a:r>
              <a:rPr lang="cs-CZ" sz="1000"/>
              <a:t> (MW)</a:t>
            </a:r>
            <a:endParaRPr lang="en-US" sz="1000"/>
          </a:p>
        </c:rich>
      </c:tx>
      <c:layout>
        <c:manualLayout>
          <c:xMode val="edge"/>
          <c:yMode val="edge"/>
          <c:x val="0.19808297913813486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4762704957041298"/>
          <c:y val="0.11205739282589676"/>
          <c:w val="0.79377377005666605"/>
          <c:h val="0.59048981553362168"/>
        </c:manualLayout>
      </c:layout>
      <c:areaChart>
        <c:grouping val="stacked"/>
        <c:varyColors val="0"/>
        <c:ser>
          <c:idx val="0"/>
          <c:order val="0"/>
          <c:tx>
            <c:v>JE</c:v>
          </c:tx>
          <c:spPr>
            <a:solidFill>
              <a:schemeClr val="accent4"/>
            </a:solidFill>
          </c:spPr>
          <c:cat>
            <c:numRef>
              <c:f>'18.2'!$A$4:$A$27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'18.2'!$B$56:$B$79</c:f>
              <c:numCache>
                <c:formatCode>#,##0.0</c:formatCode>
                <c:ptCount val="24"/>
                <c:pt idx="0">
                  <c:v>2517</c:v>
                </c:pt>
                <c:pt idx="1">
                  <c:v>2520</c:v>
                </c:pt>
                <c:pt idx="2">
                  <c:v>2525</c:v>
                </c:pt>
                <c:pt idx="3">
                  <c:v>2529</c:v>
                </c:pt>
                <c:pt idx="4">
                  <c:v>2534</c:v>
                </c:pt>
                <c:pt idx="5">
                  <c:v>2537</c:v>
                </c:pt>
                <c:pt idx="6">
                  <c:v>2535</c:v>
                </c:pt>
                <c:pt idx="7">
                  <c:v>2536</c:v>
                </c:pt>
                <c:pt idx="8">
                  <c:v>2533</c:v>
                </c:pt>
                <c:pt idx="9">
                  <c:v>2525</c:v>
                </c:pt>
                <c:pt idx="10">
                  <c:v>2514</c:v>
                </c:pt>
                <c:pt idx="11">
                  <c:v>2506</c:v>
                </c:pt>
                <c:pt idx="12">
                  <c:v>2500</c:v>
                </c:pt>
                <c:pt idx="13">
                  <c:v>2497</c:v>
                </c:pt>
                <c:pt idx="14">
                  <c:v>2497</c:v>
                </c:pt>
                <c:pt idx="15">
                  <c:v>2493</c:v>
                </c:pt>
                <c:pt idx="16">
                  <c:v>2490</c:v>
                </c:pt>
                <c:pt idx="17">
                  <c:v>2489</c:v>
                </c:pt>
                <c:pt idx="18">
                  <c:v>2487</c:v>
                </c:pt>
                <c:pt idx="19">
                  <c:v>2486</c:v>
                </c:pt>
                <c:pt idx="20">
                  <c:v>2487</c:v>
                </c:pt>
                <c:pt idx="21">
                  <c:v>2487</c:v>
                </c:pt>
                <c:pt idx="22">
                  <c:v>2487</c:v>
                </c:pt>
                <c:pt idx="23">
                  <c:v>2490</c:v>
                </c:pt>
              </c:numCache>
            </c:numRef>
          </c:val>
        </c:ser>
        <c:ser>
          <c:idx val="1"/>
          <c:order val="1"/>
          <c:tx>
            <c:v>PE</c:v>
          </c:tx>
          <c:cat>
            <c:numRef>
              <c:f>'18.2'!$A$4:$A$27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'18.2'!$C$56:$C$79</c:f>
              <c:numCache>
                <c:formatCode>#,##0.0</c:formatCode>
                <c:ptCount val="24"/>
                <c:pt idx="0">
                  <c:v>4852</c:v>
                </c:pt>
                <c:pt idx="1">
                  <c:v>4784</c:v>
                </c:pt>
                <c:pt idx="2">
                  <c:v>4662</c:v>
                </c:pt>
                <c:pt idx="3">
                  <c:v>4759</c:v>
                </c:pt>
                <c:pt idx="4">
                  <c:v>4675</c:v>
                </c:pt>
                <c:pt idx="5">
                  <c:v>4646</c:v>
                </c:pt>
                <c:pt idx="6">
                  <c:v>4783</c:v>
                </c:pt>
                <c:pt idx="7">
                  <c:v>5009</c:v>
                </c:pt>
                <c:pt idx="8">
                  <c:v>4737</c:v>
                </c:pt>
                <c:pt idx="9">
                  <c:v>4815</c:v>
                </c:pt>
                <c:pt idx="10">
                  <c:v>4830</c:v>
                </c:pt>
                <c:pt idx="11">
                  <c:v>4830</c:v>
                </c:pt>
                <c:pt idx="12">
                  <c:v>4831</c:v>
                </c:pt>
                <c:pt idx="13">
                  <c:v>4838</c:v>
                </c:pt>
                <c:pt idx="14">
                  <c:v>4813</c:v>
                </c:pt>
                <c:pt idx="15">
                  <c:v>4719</c:v>
                </c:pt>
                <c:pt idx="16">
                  <c:v>4912</c:v>
                </c:pt>
                <c:pt idx="17">
                  <c:v>4878</c:v>
                </c:pt>
                <c:pt idx="18">
                  <c:v>4839</c:v>
                </c:pt>
                <c:pt idx="19">
                  <c:v>4891</c:v>
                </c:pt>
                <c:pt idx="20">
                  <c:v>4844</c:v>
                </c:pt>
                <c:pt idx="21">
                  <c:v>4817</c:v>
                </c:pt>
                <c:pt idx="22">
                  <c:v>4753</c:v>
                </c:pt>
                <c:pt idx="23">
                  <c:v>4599</c:v>
                </c:pt>
              </c:numCache>
            </c:numRef>
          </c:val>
        </c:ser>
        <c:ser>
          <c:idx val="2"/>
          <c:order val="2"/>
          <c:tx>
            <c:v>PSE + PPE</c:v>
          </c:tx>
          <c:spPr>
            <a:solidFill>
              <a:schemeClr val="accent6"/>
            </a:solidFill>
          </c:spPr>
          <c:cat>
            <c:numRef>
              <c:f>'18.2'!$A$4:$A$27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'18.2'!$D$56:$D$79</c:f>
              <c:numCache>
                <c:formatCode>#,##0.0</c:formatCode>
                <c:ptCount val="24"/>
                <c:pt idx="0">
                  <c:v>639</c:v>
                </c:pt>
                <c:pt idx="1">
                  <c:v>636</c:v>
                </c:pt>
                <c:pt idx="2">
                  <c:v>640</c:v>
                </c:pt>
                <c:pt idx="3">
                  <c:v>642</c:v>
                </c:pt>
                <c:pt idx="4">
                  <c:v>642</c:v>
                </c:pt>
                <c:pt idx="5">
                  <c:v>702</c:v>
                </c:pt>
                <c:pt idx="6">
                  <c:v>762</c:v>
                </c:pt>
                <c:pt idx="7">
                  <c:v>908</c:v>
                </c:pt>
                <c:pt idx="8">
                  <c:v>1456</c:v>
                </c:pt>
                <c:pt idx="9">
                  <c:v>1424</c:v>
                </c:pt>
                <c:pt idx="10">
                  <c:v>1428</c:v>
                </c:pt>
                <c:pt idx="11">
                  <c:v>1374</c:v>
                </c:pt>
                <c:pt idx="12">
                  <c:v>1336</c:v>
                </c:pt>
                <c:pt idx="13">
                  <c:v>1328</c:v>
                </c:pt>
                <c:pt idx="14">
                  <c:v>1328</c:v>
                </c:pt>
                <c:pt idx="15">
                  <c:v>1399</c:v>
                </c:pt>
                <c:pt idx="16">
                  <c:v>1350</c:v>
                </c:pt>
                <c:pt idx="17">
                  <c:v>1337</c:v>
                </c:pt>
                <c:pt idx="18">
                  <c:v>1349</c:v>
                </c:pt>
                <c:pt idx="19">
                  <c:v>1357</c:v>
                </c:pt>
                <c:pt idx="20">
                  <c:v>1421</c:v>
                </c:pt>
                <c:pt idx="21">
                  <c:v>1419</c:v>
                </c:pt>
                <c:pt idx="22">
                  <c:v>1267</c:v>
                </c:pt>
                <c:pt idx="23">
                  <c:v>1132</c:v>
                </c:pt>
              </c:numCache>
            </c:numRef>
          </c:val>
        </c:ser>
        <c:ser>
          <c:idx val="6"/>
          <c:order val="3"/>
          <c:tx>
            <c:v>VTE</c:v>
          </c:tx>
          <c:cat>
            <c:numRef>
              <c:f>'18.2'!$A$4:$A$27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'18.2'!$H$56:$H$79</c:f>
              <c:numCache>
                <c:formatCode>#,##0.0</c:formatCode>
                <c:ptCount val="24"/>
                <c:pt idx="0">
                  <c:v>73</c:v>
                </c:pt>
                <c:pt idx="1">
                  <c:v>74</c:v>
                </c:pt>
                <c:pt idx="2">
                  <c:v>69</c:v>
                </c:pt>
                <c:pt idx="3">
                  <c:v>47</c:v>
                </c:pt>
                <c:pt idx="4">
                  <c:v>42</c:v>
                </c:pt>
                <c:pt idx="5">
                  <c:v>38</c:v>
                </c:pt>
                <c:pt idx="6">
                  <c:v>27</c:v>
                </c:pt>
                <c:pt idx="7">
                  <c:v>12</c:v>
                </c:pt>
                <c:pt idx="8">
                  <c:v>11</c:v>
                </c:pt>
                <c:pt idx="9">
                  <c:v>14</c:v>
                </c:pt>
                <c:pt idx="10">
                  <c:v>13</c:v>
                </c:pt>
                <c:pt idx="11">
                  <c:v>15</c:v>
                </c:pt>
                <c:pt idx="12">
                  <c:v>13</c:v>
                </c:pt>
                <c:pt idx="13">
                  <c:v>12</c:v>
                </c:pt>
                <c:pt idx="14">
                  <c:v>15</c:v>
                </c:pt>
                <c:pt idx="15">
                  <c:v>16</c:v>
                </c:pt>
                <c:pt idx="16">
                  <c:v>19</c:v>
                </c:pt>
                <c:pt idx="17">
                  <c:v>22</c:v>
                </c:pt>
                <c:pt idx="18">
                  <c:v>17</c:v>
                </c:pt>
                <c:pt idx="19">
                  <c:v>13</c:v>
                </c:pt>
                <c:pt idx="20">
                  <c:v>19</c:v>
                </c:pt>
                <c:pt idx="21">
                  <c:v>27</c:v>
                </c:pt>
                <c:pt idx="22">
                  <c:v>30</c:v>
                </c:pt>
                <c:pt idx="23">
                  <c:v>30</c:v>
                </c:pt>
              </c:numCache>
            </c:numRef>
          </c:val>
        </c:ser>
        <c:ser>
          <c:idx val="5"/>
          <c:order val="4"/>
          <c:tx>
            <c:v>FVE</c:v>
          </c:tx>
          <c:spPr>
            <a:solidFill>
              <a:srgbClr val="FFFF00"/>
            </a:solidFill>
          </c:spPr>
          <c:cat>
            <c:numRef>
              <c:f>'18.2'!$A$4:$A$27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'18.2'!$G$56:$G$79</c:f>
              <c:numCache>
                <c:formatCode>#,##0.0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17</c:v>
                </c:pt>
                <c:pt idx="6">
                  <c:v>103</c:v>
                </c:pt>
                <c:pt idx="7">
                  <c:v>376</c:v>
                </c:pt>
                <c:pt idx="8">
                  <c:v>760</c:v>
                </c:pt>
                <c:pt idx="9">
                  <c:v>1094</c:v>
                </c:pt>
                <c:pt idx="10">
                  <c:v>1334</c:v>
                </c:pt>
                <c:pt idx="11">
                  <c:v>1469</c:v>
                </c:pt>
                <c:pt idx="12">
                  <c:v>1504</c:v>
                </c:pt>
                <c:pt idx="13">
                  <c:v>1483</c:v>
                </c:pt>
                <c:pt idx="14">
                  <c:v>1382</c:v>
                </c:pt>
                <c:pt idx="15">
                  <c:v>1220</c:v>
                </c:pt>
                <c:pt idx="16">
                  <c:v>969</c:v>
                </c:pt>
                <c:pt idx="17">
                  <c:v>671</c:v>
                </c:pt>
                <c:pt idx="18">
                  <c:v>322</c:v>
                </c:pt>
                <c:pt idx="19">
                  <c:v>101</c:v>
                </c:pt>
                <c:pt idx="20">
                  <c:v>27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</c:ser>
        <c:ser>
          <c:idx val="3"/>
          <c:order val="5"/>
          <c:tx>
            <c:v>VE</c:v>
          </c:tx>
          <c:cat>
            <c:numRef>
              <c:f>'18.2'!$A$4:$A$27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'18.2'!$E$56:$E$79</c:f>
              <c:numCache>
                <c:formatCode>#,##0.0</c:formatCode>
                <c:ptCount val="24"/>
                <c:pt idx="0">
                  <c:v>158</c:v>
                </c:pt>
                <c:pt idx="1">
                  <c:v>152</c:v>
                </c:pt>
                <c:pt idx="2">
                  <c:v>151</c:v>
                </c:pt>
                <c:pt idx="3">
                  <c:v>151</c:v>
                </c:pt>
                <c:pt idx="4">
                  <c:v>151</c:v>
                </c:pt>
                <c:pt idx="5">
                  <c:v>155</c:v>
                </c:pt>
                <c:pt idx="6">
                  <c:v>162</c:v>
                </c:pt>
                <c:pt idx="7">
                  <c:v>180</c:v>
                </c:pt>
                <c:pt idx="8">
                  <c:v>441</c:v>
                </c:pt>
                <c:pt idx="9">
                  <c:v>438</c:v>
                </c:pt>
                <c:pt idx="10">
                  <c:v>393</c:v>
                </c:pt>
                <c:pt idx="11">
                  <c:v>438</c:v>
                </c:pt>
                <c:pt idx="12">
                  <c:v>387</c:v>
                </c:pt>
                <c:pt idx="13">
                  <c:v>336</c:v>
                </c:pt>
                <c:pt idx="14">
                  <c:v>336</c:v>
                </c:pt>
                <c:pt idx="15">
                  <c:v>277</c:v>
                </c:pt>
                <c:pt idx="16">
                  <c:v>266</c:v>
                </c:pt>
                <c:pt idx="17">
                  <c:v>264</c:v>
                </c:pt>
                <c:pt idx="18">
                  <c:v>259</c:v>
                </c:pt>
                <c:pt idx="19">
                  <c:v>260</c:v>
                </c:pt>
                <c:pt idx="20">
                  <c:v>302</c:v>
                </c:pt>
                <c:pt idx="21">
                  <c:v>287</c:v>
                </c:pt>
                <c:pt idx="22">
                  <c:v>306</c:v>
                </c:pt>
                <c:pt idx="23">
                  <c:v>208</c:v>
                </c:pt>
              </c:numCache>
            </c:numRef>
          </c:val>
        </c:ser>
        <c:ser>
          <c:idx val="4"/>
          <c:order val="6"/>
          <c:tx>
            <c:v>PVE</c:v>
          </c:tx>
          <c:cat>
            <c:numRef>
              <c:f>'18.2'!$A$4:$A$27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'18.2'!$F$56:$F$79</c:f>
              <c:numCache>
                <c:formatCode>#,##0.0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193</c:v>
                </c:pt>
                <c:pt idx="7">
                  <c:v>146</c:v>
                </c:pt>
                <c:pt idx="8">
                  <c:v>218</c:v>
                </c:pt>
                <c:pt idx="9">
                  <c:v>203</c:v>
                </c:pt>
                <c:pt idx="10">
                  <c:v>147</c:v>
                </c:pt>
                <c:pt idx="11">
                  <c:v>224</c:v>
                </c:pt>
                <c:pt idx="12">
                  <c:v>95</c:v>
                </c:pt>
                <c:pt idx="13">
                  <c:v>34</c:v>
                </c:pt>
                <c:pt idx="14">
                  <c:v>0</c:v>
                </c:pt>
                <c:pt idx="15">
                  <c:v>92</c:v>
                </c:pt>
                <c:pt idx="16">
                  <c:v>12</c:v>
                </c:pt>
                <c:pt idx="17">
                  <c:v>4</c:v>
                </c:pt>
                <c:pt idx="18">
                  <c:v>90</c:v>
                </c:pt>
                <c:pt idx="19">
                  <c:v>70</c:v>
                </c:pt>
                <c:pt idx="20">
                  <c:v>135</c:v>
                </c:pt>
                <c:pt idx="21">
                  <c:v>109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</c:ser>
        <c:ser>
          <c:idx val="10"/>
          <c:order val="9"/>
          <c:tx>
            <c:v>+</c:v>
          </c:tx>
          <c:spPr>
            <a:solidFill>
              <a:schemeClr val="accent3">
                <a:lumMod val="60000"/>
                <a:lumOff val="40000"/>
              </a:schemeClr>
            </a:solidFill>
            <a:ln w="25400">
              <a:noFill/>
            </a:ln>
          </c:spPr>
          <c:cat>
            <c:numRef>
              <c:f>'18.2'!$A$4:$A$27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'18.2'!$L$56:$L$79</c:f>
              <c:numCache>
                <c:formatCode>General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0839808"/>
        <c:axId val="230841344"/>
      </c:areaChart>
      <c:areaChart>
        <c:grouping val="stacked"/>
        <c:varyColors val="0"/>
        <c:ser>
          <c:idx val="8"/>
          <c:order val="7"/>
          <c:tx>
            <c:v>Import / export</c:v>
          </c:tx>
          <c:spPr>
            <a:solidFill>
              <a:schemeClr val="accent3">
                <a:lumMod val="60000"/>
                <a:lumOff val="40000"/>
              </a:schemeClr>
            </a:solidFill>
          </c:spPr>
          <c:cat>
            <c:numRef>
              <c:f>'18.2'!$A$4:$A$27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'18.2'!$M$56:$M$79</c:f>
              <c:numCache>
                <c:formatCode>General</c:formatCode>
                <c:ptCount val="24"/>
                <c:pt idx="0">
                  <c:v>-1295</c:v>
                </c:pt>
                <c:pt idx="1">
                  <c:v>-994</c:v>
                </c:pt>
                <c:pt idx="2">
                  <c:v>-1055</c:v>
                </c:pt>
                <c:pt idx="3">
                  <c:v>-942</c:v>
                </c:pt>
                <c:pt idx="4">
                  <c:v>-1274</c:v>
                </c:pt>
                <c:pt idx="5">
                  <c:v>-1102</c:v>
                </c:pt>
                <c:pt idx="6">
                  <c:v>-989</c:v>
                </c:pt>
                <c:pt idx="7">
                  <c:v>-995</c:v>
                </c:pt>
                <c:pt idx="8">
                  <c:v>-1527</c:v>
                </c:pt>
                <c:pt idx="9">
                  <c:v>-1629</c:v>
                </c:pt>
                <c:pt idx="10">
                  <c:v>-1773</c:v>
                </c:pt>
                <c:pt idx="11">
                  <c:v>-1821</c:v>
                </c:pt>
                <c:pt idx="12">
                  <c:v>-1590</c:v>
                </c:pt>
                <c:pt idx="13">
                  <c:v>-1564</c:v>
                </c:pt>
                <c:pt idx="14">
                  <c:v>-1685</c:v>
                </c:pt>
                <c:pt idx="15">
                  <c:v>-1553</c:v>
                </c:pt>
                <c:pt idx="16">
                  <c:v>-1463</c:v>
                </c:pt>
                <c:pt idx="17">
                  <c:v>-1326</c:v>
                </c:pt>
                <c:pt idx="18">
                  <c:v>-1389</c:v>
                </c:pt>
                <c:pt idx="19">
                  <c:v>-1339</c:v>
                </c:pt>
                <c:pt idx="20">
                  <c:v>-1590</c:v>
                </c:pt>
                <c:pt idx="21">
                  <c:v>-1701</c:v>
                </c:pt>
                <c:pt idx="22">
                  <c:v>-1548</c:v>
                </c:pt>
                <c:pt idx="23">
                  <c:v>-1439</c:v>
                </c:pt>
              </c:numCache>
            </c:numRef>
          </c:val>
        </c:ser>
        <c:ser>
          <c:idx val="9"/>
          <c:order val="8"/>
          <c:tx>
            <c:v>Čerpání PVE</c:v>
          </c:tx>
          <c:spPr>
            <a:ln w="25400">
              <a:noFill/>
            </a:ln>
          </c:spPr>
          <c:cat>
            <c:numRef>
              <c:f>'18.2'!$A$4:$A$27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'18.2'!$J$56:$J$79</c:f>
              <c:numCache>
                <c:formatCode>#,##0.0</c:formatCode>
                <c:ptCount val="24"/>
                <c:pt idx="0">
                  <c:v>-109</c:v>
                </c:pt>
                <c:pt idx="1">
                  <c:v>-433</c:v>
                </c:pt>
                <c:pt idx="2">
                  <c:v>-435</c:v>
                </c:pt>
                <c:pt idx="3">
                  <c:v>-749</c:v>
                </c:pt>
                <c:pt idx="4">
                  <c:v>-435</c:v>
                </c:pt>
                <c:pt idx="5">
                  <c:v>-419</c:v>
                </c:pt>
                <c:pt idx="6">
                  <c:v>0</c:v>
                </c:pt>
                <c:pt idx="7">
                  <c:v>0</c:v>
                </c:pt>
                <c:pt idx="8">
                  <c:v>-3</c:v>
                </c:pt>
                <c:pt idx="9">
                  <c:v>0</c:v>
                </c:pt>
                <c:pt idx="10">
                  <c:v>0</c:v>
                </c:pt>
                <c:pt idx="11">
                  <c:v>-1</c:v>
                </c:pt>
                <c:pt idx="12">
                  <c:v>-1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-105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0861056"/>
        <c:axId val="230859520"/>
      </c:areaChart>
      <c:catAx>
        <c:axId val="230839808"/>
        <c:scaling>
          <c:orientation val="minMax"/>
        </c:scaling>
        <c:delete val="0"/>
        <c:axPos val="b"/>
        <c:numFmt formatCode="h:mm;@" sourceLinked="1"/>
        <c:majorTickMark val="none"/>
        <c:minorTickMark val="none"/>
        <c:tickLblPos val="low"/>
        <c:txPr>
          <a:bodyPr/>
          <a:lstStyle/>
          <a:p>
            <a:pPr>
              <a:defRPr sz="900"/>
            </a:pPr>
            <a:endParaRPr lang="cs-CZ"/>
          </a:p>
        </c:txPr>
        <c:crossAx val="230841344"/>
        <c:crosses val="autoZero"/>
        <c:auto val="1"/>
        <c:lblAlgn val="ctr"/>
        <c:lblOffset val="100"/>
        <c:noMultiLvlLbl val="0"/>
      </c:catAx>
      <c:valAx>
        <c:axId val="230841344"/>
        <c:scaling>
          <c:orientation val="minMax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30839808"/>
        <c:crosses val="autoZero"/>
        <c:crossBetween val="midCat"/>
      </c:valAx>
      <c:valAx>
        <c:axId val="230859520"/>
        <c:scaling>
          <c:orientation val="minMax"/>
          <c:max val="10000"/>
          <c:min val="-2000"/>
        </c:scaling>
        <c:delete val="1"/>
        <c:axPos val="r"/>
        <c:numFmt formatCode="General" sourceLinked="1"/>
        <c:majorTickMark val="out"/>
        <c:minorTickMark val="none"/>
        <c:tickLblPos val="nextTo"/>
        <c:crossAx val="230861056"/>
        <c:crosses val="max"/>
        <c:crossBetween val="midCat"/>
      </c:valAx>
      <c:catAx>
        <c:axId val="230861056"/>
        <c:scaling>
          <c:orientation val="minMax"/>
        </c:scaling>
        <c:delete val="1"/>
        <c:axPos val="b"/>
        <c:numFmt formatCode="h:mm;@" sourceLinked="1"/>
        <c:majorTickMark val="out"/>
        <c:minorTickMark val="none"/>
        <c:tickLblPos val="nextTo"/>
        <c:crossAx val="230859520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7"/>
        <c:delete val="1"/>
      </c:legendEntry>
      <c:layout>
        <c:manualLayout>
          <c:xMode val="edge"/>
          <c:yMode val="edge"/>
          <c:x val="0"/>
          <c:y val="0.86326124727366826"/>
          <c:w val="1"/>
          <c:h val="0.13673875272633174"/>
        </c:manualLayout>
      </c:layout>
      <c:overlay val="0"/>
      <c:txPr>
        <a:bodyPr/>
        <a:lstStyle/>
        <a:p>
          <a:pPr>
            <a:defRPr sz="900"/>
          </a:pPr>
          <a:endParaRPr lang="cs-CZ"/>
        </a:p>
      </c:txPr>
    </c:legend>
    <c:plotVisOnly val="1"/>
    <c:dispBlanksAs val="zero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0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Zatížení brutto ve dni maxima</a:t>
            </a:r>
            <a:r>
              <a:rPr lang="cs-CZ" sz="1000"/>
              <a:t> (MW)</a:t>
            </a:r>
            <a:endParaRPr lang="en-US" sz="1000"/>
          </a:p>
        </c:rich>
      </c:tx>
      <c:layout>
        <c:manualLayout>
          <c:xMode val="edge"/>
          <c:yMode val="edge"/>
          <c:x val="0.18990117101484474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8234982161152229E-2"/>
          <c:y val="0.11205749281339833"/>
          <c:w val="0.83019626272651392"/>
          <c:h val="0.60477535840754015"/>
        </c:manualLayout>
      </c:layout>
      <c:areaChart>
        <c:grouping val="stacked"/>
        <c:varyColors val="0"/>
        <c:ser>
          <c:idx val="0"/>
          <c:order val="0"/>
          <c:tx>
            <c:v>JE</c:v>
          </c:tx>
          <c:spPr>
            <a:solidFill>
              <a:schemeClr val="accent4"/>
            </a:solidFill>
          </c:spPr>
          <c:cat>
            <c:numRef>
              <c:f>'18.2'!$A$4:$A$27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'18.2'!$B$30:$B$53</c:f>
              <c:numCache>
                <c:formatCode>#,##0.0</c:formatCode>
                <c:ptCount val="24"/>
                <c:pt idx="0">
                  <c:v>3168</c:v>
                </c:pt>
                <c:pt idx="1">
                  <c:v>3167</c:v>
                </c:pt>
                <c:pt idx="2">
                  <c:v>3173</c:v>
                </c:pt>
                <c:pt idx="3">
                  <c:v>3176</c:v>
                </c:pt>
                <c:pt idx="4">
                  <c:v>3175</c:v>
                </c:pt>
                <c:pt idx="5">
                  <c:v>3177</c:v>
                </c:pt>
                <c:pt idx="6">
                  <c:v>3180</c:v>
                </c:pt>
                <c:pt idx="7">
                  <c:v>3182</c:v>
                </c:pt>
                <c:pt idx="8">
                  <c:v>3182</c:v>
                </c:pt>
                <c:pt idx="9">
                  <c:v>3181</c:v>
                </c:pt>
                <c:pt idx="10">
                  <c:v>3181</c:v>
                </c:pt>
                <c:pt idx="11">
                  <c:v>3180</c:v>
                </c:pt>
                <c:pt idx="12">
                  <c:v>3180</c:v>
                </c:pt>
                <c:pt idx="13">
                  <c:v>3182</c:v>
                </c:pt>
                <c:pt idx="14">
                  <c:v>3182</c:v>
                </c:pt>
                <c:pt idx="15">
                  <c:v>3181</c:v>
                </c:pt>
                <c:pt idx="16">
                  <c:v>3179</c:v>
                </c:pt>
                <c:pt idx="17">
                  <c:v>3182</c:v>
                </c:pt>
                <c:pt idx="18">
                  <c:v>3183</c:v>
                </c:pt>
                <c:pt idx="19">
                  <c:v>3183</c:v>
                </c:pt>
                <c:pt idx="20">
                  <c:v>3184</c:v>
                </c:pt>
                <c:pt idx="21">
                  <c:v>3187</c:v>
                </c:pt>
                <c:pt idx="22">
                  <c:v>3184</c:v>
                </c:pt>
                <c:pt idx="23">
                  <c:v>3186</c:v>
                </c:pt>
              </c:numCache>
            </c:numRef>
          </c:val>
        </c:ser>
        <c:ser>
          <c:idx val="1"/>
          <c:order val="1"/>
          <c:tx>
            <c:v>PE</c:v>
          </c:tx>
          <c:cat>
            <c:numRef>
              <c:f>'18.2'!$A$4:$A$27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'18.2'!$C$30:$C$53</c:f>
              <c:numCache>
                <c:formatCode>#,##0.0</c:formatCode>
                <c:ptCount val="24"/>
                <c:pt idx="0">
                  <c:v>4860</c:v>
                </c:pt>
                <c:pt idx="1">
                  <c:v>4873</c:v>
                </c:pt>
                <c:pt idx="2">
                  <c:v>4754</c:v>
                </c:pt>
                <c:pt idx="3">
                  <c:v>4733</c:v>
                </c:pt>
                <c:pt idx="4">
                  <c:v>4705</c:v>
                </c:pt>
                <c:pt idx="5">
                  <c:v>4758</c:v>
                </c:pt>
                <c:pt idx="6">
                  <c:v>5094</c:v>
                </c:pt>
                <c:pt idx="7">
                  <c:v>5106</c:v>
                </c:pt>
                <c:pt idx="8">
                  <c:v>5149</c:v>
                </c:pt>
                <c:pt idx="9">
                  <c:v>5192</c:v>
                </c:pt>
                <c:pt idx="10">
                  <c:v>5234</c:v>
                </c:pt>
                <c:pt idx="11">
                  <c:v>5214</c:v>
                </c:pt>
                <c:pt idx="12">
                  <c:v>5198</c:v>
                </c:pt>
                <c:pt idx="13">
                  <c:v>5100</c:v>
                </c:pt>
                <c:pt idx="14">
                  <c:v>5022</c:v>
                </c:pt>
                <c:pt idx="15">
                  <c:v>5058</c:v>
                </c:pt>
                <c:pt idx="16">
                  <c:v>5074</c:v>
                </c:pt>
                <c:pt idx="17">
                  <c:v>5116</c:v>
                </c:pt>
                <c:pt idx="18">
                  <c:v>5137</c:v>
                </c:pt>
                <c:pt idx="19">
                  <c:v>5154</c:v>
                </c:pt>
                <c:pt idx="20">
                  <c:v>5048</c:v>
                </c:pt>
                <c:pt idx="21">
                  <c:v>4979</c:v>
                </c:pt>
                <c:pt idx="22">
                  <c:v>4963</c:v>
                </c:pt>
                <c:pt idx="23">
                  <c:v>4847</c:v>
                </c:pt>
              </c:numCache>
            </c:numRef>
          </c:val>
        </c:ser>
        <c:ser>
          <c:idx val="2"/>
          <c:order val="2"/>
          <c:tx>
            <c:v>PSE + PPE</c:v>
          </c:tx>
          <c:spPr>
            <a:solidFill>
              <a:schemeClr val="accent6"/>
            </a:solidFill>
          </c:spPr>
          <c:cat>
            <c:numRef>
              <c:f>'18.2'!$A$4:$A$27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'18.2'!$D$30:$D$53</c:f>
              <c:numCache>
                <c:formatCode>#,##0.0</c:formatCode>
                <c:ptCount val="24"/>
                <c:pt idx="0">
                  <c:v>680</c:v>
                </c:pt>
                <c:pt idx="1">
                  <c:v>680</c:v>
                </c:pt>
                <c:pt idx="2">
                  <c:v>673</c:v>
                </c:pt>
                <c:pt idx="3">
                  <c:v>670</c:v>
                </c:pt>
                <c:pt idx="4">
                  <c:v>684</c:v>
                </c:pt>
                <c:pt idx="5">
                  <c:v>678</c:v>
                </c:pt>
                <c:pt idx="6">
                  <c:v>710</c:v>
                </c:pt>
                <c:pt idx="7">
                  <c:v>713</c:v>
                </c:pt>
                <c:pt idx="8">
                  <c:v>713</c:v>
                </c:pt>
                <c:pt idx="9">
                  <c:v>708</c:v>
                </c:pt>
                <c:pt idx="10">
                  <c:v>708</c:v>
                </c:pt>
                <c:pt idx="11">
                  <c:v>706</c:v>
                </c:pt>
                <c:pt idx="12">
                  <c:v>704</c:v>
                </c:pt>
                <c:pt idx="13">
                  <c:v>686</c:v>
                </c:pt>
                <c:pt idx="14">
                  <c:v>691</c:v>
                </c:pt>
                <c:pt idx="15">
                  <c:v>692</c:v>
                </c:pt>
                <c:pt idx="16">
                  <c:v>689</c:v>
                </c:pt>
                <c:pt idx="17">
                  <c:v>723</c:v>
                </c:pt>
                <c:pt idx="18">
                  <c:v>729</c:v>
                </c:pt>
                <c:pt idx="19">
                  <c:v>720</c:v>
                </c:pt>
                <c:pt idx="20">
                  <c:v>714</c:v>
                </c:pt>
                <c:pt idx="21">
                  <c:v>721</c:v>
                </c:pt>
                <c:pt idx="22">
                  <c:v>694</c:v>
                </c:pt>
                <c:pt idx="23">
                  <c:v>671</c:v>
                </c:pt>
              </c:numCache>
            </c:numRef>
          </c:val>
        </c:ser>
        <c:ser>
          <c:idx val="6"/>
          <c:order val="3"/>
          <c:tx>
            <c:v>VTE</c:v>
          </c:tx>
          <c:cat>
            <c:numRef>
              <c:f>'18.2'!$A$4:$A$27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'18.2'!$H$30:$H$53</c:f>
              <c:numCache>
                <c:formatCode>#,##0.0</c:formatCode>
                <c:ptCount val="24"/>
                <c:pt idx="0">
                  <c:v>171</c:v>
                </c:pt>
                <c:pt idx="1">
                  <c:v>161</c:v>
                </c:pt>
                <c:pt idx="2">
                  <c:v>166</c:v>
                </c:pt>
                <c:pt idx="3">
                  <c:v>193</c:v>
                </c:pt>
                <c:pt idx="4">
                  <c:v>184</c:v>
                </c:pt>
                <c:pt idx="5">
                  <c:v>170</c:v>
                </c:pt>
                <c:pt idx="6">
                  <c:v>151</c:v>
                </c:pt>
                <c:pt idx="7">
                  <c:v>147</c:v>
                </c:pt>
                <c:pt idx="8">
                  <c:v>150</c:v>
                </c:pt>
                <c:pt idx="9">
                  <c:v>150</c:v>
                </c:pt>
                <c:pt idx="10">
                  <c:v>145</c:v>
                </c:pt>
                <c:pt idx="11">
                  <c:v>135</c:v>
                </c:pt>
                <c:pt idx="12">
                  <c:v>125</c:v>
                </c:pt>
                <c:pt idx="13">
                  <c:v>116</c:v>
                </c:pt>
                <c:pt idx="14">
                  <c:v>115</c:v>
                </c:pt>
                <c:pt idx="15">
                  <c:v>104</c:v>
                </c:pt>
                <c:pt idx="16">
                  <c:v>112</c:v>
                </c:pt>
                <c:pt idx="17">
                  <c:v>116</c:v>
                </c:pt>
                <c:pt idx="18">
                  <c:v>112</c:v>
                </c:pt>
                <c:pt idx="19">
                  <c:v>98</c:v>
                </c:pt>
                <c:pt idx="20">
                  <c:v>83</c:v>
                </c:pt>
                <c:pt idx="21">
                  <c:v>66</c:v>
                </c:pt>
                <c:pt idx="22">
                  <c:v>60</c:v>
                </c:pt>
                <c:pt idx="23">
                  <c:v>54</c:v>
                </c:pt>
              </c:numCache>
            </c:numRef>
          </c:val>
        </c:ser>
        <c:ser>
          <c:idx val="5"/>
          <c:order val="4"/>
          <c:tx>
            <c:v>FVE</c:v>
          </c:tx>
          <c:spPr>
            <a:solidFill>
              <a:srgbClr val="FFFF00"/>
            </a:solidFill>
          </c:spPr>
          <c:cat>
            <c:numRef>
              <c:f>'18.2'!$A$4:$A$27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'18.2'!$G$30:$G$53</c:f>
              <c:numCache>
                <c:formatCode>#,##0.0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2</c:v>
                </c:pt>
                <c:pt idx="6">
                  <c:v>18</c:v>
                </c:pt>
                <c:pt idx="7">
                  <c:v>75</c:v>
                </c:pt>
                <c:pt idx="8">
                  <c:v>159</c:v>
                </c:pt>
                <c:pt idx="9">
                  <c:v>250</c:v>
                </c:pt>
                <c:pt idx="10">
                  <c:v>334</c:v>
                </c:pt>
                <c:pt idx="11">
                  <c:v>408</c:v>
                </c:pt>
                <c:pt idx="12">
                  <c:v>416</c:v>
                </c:pt>
                <c:pt idx="13">
                  <c:v>416</c:v>
                </c:pt>
                <c:pt idx="14">
                  <c:v>416</c:v>
                </c:pt>
                <c:pt idx="15">
                  <c:v>340</c:v>
                </c:pt>
                <c:pt idx="16">
                  <c:v>254</c:v>
                </c:pt>
                <c:pt idx="17">
                  <c:v>142</c:v>
                </c:pt>
                <c:pt idx="18">
                  <c:v>62</c:v>
                </c:pt>
                <c:pt idx="19">
                  <c:v>19</c:v>
                </c:pt>
                <c:pt idx="20">
                  <c:v>2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</c:ser>
        <c:ser>
          <c:idx val="3"/>
          <c:order val="5"/>
          <c:tx>
            <c:v>VE</c:v>
          </c:tx>
          <c:cat>
            <c:numRef>
              <c:f>'18.2'!$A$4:$A$27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'18.2'!$E$30:$E$53</c:f>
              <c:numCache>
                <c:formatCode>#,##0.0</c:formatCode>
                <c:ptCount val="24"/>
                <c:pt idx="0">
                  <c:v>118</c:v>
                </c:pt>
                <c:pt idx="1">
                  <c:v>118</c:v>
                </c:pt>
                <c:pt idx="2">
                  <c:v>117</c:v>
                </c:pt>
                <c:pt idx="3">
                  <c:v>117</c:v>
                </c:pt>
                <c:pt idx="4">
                  <c:v>117</c:v>
                </c:pt>
                <c:pt idx="5">
                  <c:v>117</c:v>
                </c:pt>
                <c:pt idx="6">
                  <c:v>213</c:v>
                </c:pt>
                <c:pt idx="7">
                  <c:v>488</c:v>
                </c:pt>
                <c:pt idx="8">
                  <c:v>531</c:v>
                </c:pt>
                <c:pt idx="9">
                  <c:v>446</c:v>
                </c:pt>
                <c:pt idx="10">
                  <c:v>248</c:v>
                </c:pt>
                <c:pt idx="11">
                  <c:v>128</c:v>
                </c:pt>
                <c:pt idx="12">
                  <c:v>125</c:v>
                </c:pt>
                <c:pt idx="13">
                  <c:v>124</c:v>
                </c:pt>
                <c:pt idx="14">
                  <c:v>124</c:v>
                </c:pt>
                <c:pt idx="15">
                  <c:v>125</c:v>
                </c:pt>
                <c:pt idx="16">
                  <c:v>133</c:v>
                </c:pt>
                <c:pt idx="17">
                  <c:v>135</c:v>
                </c:pt>
                <c:pt idx="18">
                  <c:v>235</c:v>
                </c:pt>
                <c:pt idx="19">
                  <c:v>322</c:v>
                </c:pt>
                <c:pt idx="20">
                  <c:v>369</c:v>
                </c:pt>
                <c:pt idx="21">
                  <c:v>333</c:v>
                </c:pt>
                <c:pt idx="22">
                  <c:v>293</c:v>
                </c:pt>
                <c:pt idx="23">
                  <c:v>201</c:v>
                </c:pt>
              </c:numCache>
            </c:numRef>
          </c:val>
        </c:ser>
        <c:ser>
          <c:idx val="4"/>
          <c:order val="6"/>
          <c:tx>
            <c:v>PVE</c:v>
          </c:tx>
          <c:cat>
            <c:numRef>
              <c:f>'18.2'!$A$4:$A$27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'18.2'!$F$30:$F$53</c:f>
              <c:numCache>
                <c:formatCode>#,##0.0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13</c:v>
                </c:pt>
                <c:pt idx="7">
                  <c:v>524</c:v>
                </c:pt>
                <c:pt idx="8">
                  <c:v>338</c:v>
                </c:pt>
                <c:pt idx="9">
                  <c:v>221</c:v>
                </c:pt>
                <c:pt idx="10">
                  <c:v>244</c:v>
                </c:pt>
                <c:pt idx="11">
                  <c:v>229</c:v>
                </c:pt>
                <c:pt idx="12">
                  <c:v>342</c:v>
                </c:pt>
                <c:pt idx="13">
                  <c:v>218</c:v>
                </c:pt>
                <c:pt idx="14">
                  <c:v>200</c:v>
                </c:pt>
                <c:pt idx="15">
                  <c:v>155</c:v>
                </c:pt>
                <c:pt idx="16">
                  <c:v>174</c:v>
                </c:pt>
                <c:pt idx="17">
                  <c:v>124</c:v>
                </c:pt>
                <c:pt idx="18">
                  <c:v>231</c:v>
                </c:pt>
                <c:pt idx="19">
                  <c:v>438</c:v>
                </c:pt>
                <c:pt idx="20">
                  <c:v>337</c:v>
                </c:pt>
                <c:pt idx="21">
                  <c:v>213</c:v>
                </c:pt>
                <c:pt idx="22">
                  <c:v>81</c:v>
                </c:pt>
                <c:pt idx="23">
                  <c:v>129</c:v>
                </c:pt>
              </c:numCache>
            </c:numRef>
          </c:val>
        </c:ser>
        <c:ser>
          <c:idx val="10"/>
          <c:order val="9"/>
          <c:tx>
            <c:v>+</c:v>
          </c:tx>
          <c:spPr>
            <a:solidFill>
              <a:schemeClr val="accent3">
                <a:lumMod val="60000"/>
                <a:lumOff val="40000"/>
              </a:schemeClr>
            </a:solidFill>
            <a:ln w="25400">
              <a:noFill/>
            </a:ln>
          </c:spPr>
          <c:cat>
            <c:numRef>
              <c:f>'18.2'!$A$4:$A$27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'18.2'!$L$30:$L$53</c:f>
              <c:numCache>
                <c:formatCode>General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0923264"/>
        <c:axId val="230941440"/>
      </c:areaChart>
      <c:areaChart>
        <c:grouping val="stacked"/>
        <c:varyColors val="0"/>
        <c:ser>
          <c:idx val="8"/>
          <c:order val="7"/>
          <c:tx>
            <c:v>Import / export</c:v>
          </c:tx>
          <c:spPr>
            <a:solidFill>
              <a:schemeClr val="accent3">
                <a:lumMod val="60000"/>
                <a:lumOff val="40000"/>
              </a:schemeClr>
            </a:solidFill>
          </c:spPr>
          <c:cat>
            <c:numRef>
              <c:f>'18.2'!$A$4:$A$27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'18.2'!$M$30:$M$53</c:f>
              <c:numCache>
                <c:formatCode>General</c:formatCode>
                <c:ptCount val="24"/>
                <c:pt idx="0">
                  <c:v>-1085</c:v>
                </c:pt>
                <c:pt idx="1">
                  <c:v>-895</c:v>
                </c:pt>
                <c:pt idx="2">
                  <c:v>-945</c:v>
                </c:pt>
                <c:pt idx="3">
                  <c:v>-1035</c:v>
                </c:pt>
                <c:pt idx="4">
                  <c:v>-880</c:v>
                </c:pt>
                <c:pt idx="5">
                  <c:v>-1150</c:v>
                </c:pt>
                <c:pt idx="6">
                  <c:v>-1124</c:v>
                </c:pt>
                <c:pt idx="7">
                  <c:v>-1429</c:v>
                </c:pt>
                <c:pt idx="8">
                  <c:v>-1137</c:v>
                </c:pt>
                <c:pt idx="9">
                  <c:v>-892</c:v>
                </c:pt>
                <c:pt idx="10">
                  <c:v>-904</c:v>
                </c:pt>
                <c:pt idx="11">
                  <c:v>-803</c:v>
                </c:pt>
                <c:pt idx="12">
                  <c:v>-846</c:v>
                </c:pt>
                <c:pt idx="13">
                  <c:v>-682</c:v>
                </c:pt>
                <c:pt idx="14">
                  <c:v>-720</c:v>
                </c:pt>
                <c:pt idx="15">
                  <c:v>-516</c:v>
                </c:pt>
                <c:pt idx="16">
                  <c:v>-563</c:v>
                </c:pt>
                <c:pt idx="17">
                  <c:v>-519</c:v>
                </c:pt>
                <c:pt idx="18">
                  <c:v>-880</c:v>
                </c:pt>
                <c:pt idx="19">
                  <c:v>-1165</c:v>
                </c:pt>
                <c:pt idx="20">
                  <c:v>-1085</c:v>
                </c:pt>
                <c:pt idx="21">
                  <c:v>-1244</c:v>
                </c:pt>
                <c:pt idx="22">
                  <c:v>-1436</c:v>
                </c:pt>
                <c:pt idx="23">
                  <c:v>-1673</c:v>
                </c:pt>
              </c:numCache>
            </c:numRef>
          </c:val>
        </c:ser>
        <c:ser>
          <c:idx val="9"/>
          <c:order val="8"/>
          <c:tx>
            <c:v>Čerpání PVE</c:v>
          </c:tx>
          <c:spPr>
            <a:ln w="25400">
              <a:noFill/>
            </a:ln>
          </c:spPr>
          <c:cat>
            <c:numRef>
              <c:f>'18.2'!$A$4:$A$27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'18.2'!$J$30:$J$53</c:f>
              <c:numCache>
                <c:formatCode>#,##0.0</c:formatCode>
                <c:ptCount val="24"/>
                <c:pt idx="0">
                  <c:v>-851</c:v>
                </c:pt>
                <c:pt idx="1">
                  <c:v>-991</c:v>
                </c:pt>
                <c:pt idx="2">
                  <c:v>-986</c:v>
                </c:pt>
                <c:pt idx="3">
                  <c:v>-979</c:v>
                </c:pt>
                <c:pt idx="4">
                  <c:v>-1083</c:v>
                </c:pt>
                <c:pt idx="5">
                  <c:v>-489</c:v>
                </c:pt>
                <c:pt idx="6">
                  <c:v>-1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0944768"/>
        <c:axId val="230942976"/>
      </c:areaChart>
      <c:catAx>
        <c:axId val="230923264"/>
        <c:scaling>
          <c:orientation val="minMax"/>
        </c:scaling>
        <c:delete val="0"/>
        <c:axPos val="b"/>
        <c:numFmt formatCode="h:mm;@" sourceLinked="1"/>
        <c:majorTickMark val="none"/>
        <c:minorTickMark val="none"/>
        <c:tickLblPos val="low"/>
        <c:txPr>
          <a:bodyPr/>
          <a:lstStyle/>
          <a:p>
            <a:pPr>
              <a:defRPr sz="900"/>
            </a:pPr>
            <a:endParaRPr lang="cs-CZ"/>
          </a:p>
        </c:txPr>
        <c:crossAx val="230941440"/>
        <c:crosses val="autoZero"/>
        <c:auto val="1"/>
        <c:lblAlgn val="ctr"/>
        <c:lblOffset val="100"/>
        <c:noMultiLvlLbl val="0"/>
      </c:catAx>
      <c:valAx>
        <c:axId val="230941440"/>
        <c:scaling>
          <c:orientation val="minMax"/>
          <c:max val="12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30923264"/>
        <c:crosses val="autoZero"/>
        <c:crossBetween val="midCat"/>
      </c:valAx>
      <c:valAx>
        <c:axId val="230942976"/>
        <c:scaling>
          <c:orientation val="minMax"/>
          <c:max val="10000"/>
          <c:min val="-2000"/>
        </c:scaling>
        <c:delete val="1"/>
        <c:axPos val="r"/>
        <c:numFmt formatCode="General" sourceLinked="1"/>
        <c:majorTickMark val="out"/>
        <c:minorTickMark val="none"/>
        <c:tickLblPos val="nextTo"/>
        <c:crossAx val="230944768"/>
        <c:crosses val="max"/>
        <c:crossBetween val="midCat"/>
      </c:valAx>
      <c:catAx>
        <c:axId val="230944768"/>
        <c:scaling>
          <c:orientation val="minMax"/>
        </c:scaling>
        <c:delete val="1"/>
        <c:axPos val="b"/>
        <c:numFmt formatCode="h:mm;@" sourceLinked="1"/>
        <c:majorTickMark val="out"/>
        <c:minorTickMark val="none"/>
        <c:tickLblPos val="nextTo"/>
        <c:crossAx val="230942976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7"/>
        <c:delete val="1"/>
      </c:legendEntry>
      <c:layout>
        <c:manualLayout>
          <c:xMode val="edge"/>
          <c:yMode val="edge"/>
          <c:x val="0"/>
          <c:y val="0.86445002676167759"/>
          <c:w val="1"/>
          <c:h val="0.13554997323832246"/>
        </c:manualLayout>
      </c:layout>
      <c:overlay val="0"/>
      <c:txPr>
        <a:bodyPr/>
        <a:lstStyle/>
        <a:p>
          <a:pPr>
            <a:defRPr sz="900"/>
          </a:pPr>
          <a:endParaRPr lang="cs-CZ"/>
        </a:p>
      </c:txPr>
    </c:legend>
    <c:plotVisOnly val="1"/>
    <c:dispBlanksAs val="zero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0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Zatížení brutto ve dni maxima</a:t>
            </a:r>
            <a:r>
              <a:rPr lang="cs-CZ" sz="1000"/>
              <a:t> (MW)</a:t>
            </a:r>
            <a:endParaRPr lang="en-US" sz="1000"/>
          </a:p>
        </c:rich>
      </c:tx>
      <c:layout>
        <c:manualLayout>
          <c:xMode val="edge"/>
          <c:yMode val="edge"/>
          <c:x val="0.20044027479395057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4505066856691629"/>
          <c:y val="8.8738934552766227E-2"/>
          <c:w val="0.82911129698588504"/>
          <c:h val="0.64071543585905011"/>
        </c:manualLayout>
      </c:layout>
      <c:areaChart>
        <c:grouping val="stacked"/>
        <c:varyColors val="0"/>
        <c:ser>
          <c:idx val="0"/>
          <c:order val="0"/>
          <c:tx>
            <c:v>JE</c:v>
          </c:tx>
          <c:spPr>
            <a:solidFill>
              <a:schemeClr val="accent4"/>
            </a:solidFill>
          </c:spPr>
          <c:cat>
            <c:numRef>
              <c:f>'18.2'!$A$4:$A$27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'18.2'!$B$4:$B$27</c:f>
              <c:numCache>
                <c:formatCode>#,##0.0</c:formatCode>
                <c:ptCount val="24"/>
                <c:pt idx="0">
                  <c:v>3200</c:v>
                </c:pt>
                <c:pt idx="1">
                  <c:v>3202</c:v>
                </c:pt>
                <c:pt idx="2">
                  <c:v>3202</c:v>
                </c:pt>
                <c:pt idx="3">
                  <c:v>3201</c:v>
                </c:pt>
                <c:pt idx="4">
                  <c:v>3200</c:v>
                </c:pt>
                <c:pt idx="5">
                  <c:v>3199</c:v>
                </c:pt>
                <c:pt idx="6">
                  <c:v>3201</c:v>
                </c:pt>
                <c:pt idx="7">
                  <c:v>3202</c:v>
                </c:pt>
                <c:pt idx="8">
                  <c:v>3200</c:v>
                </c:pt>
                <c:pt idx="9">
                  <c:v>3201</c:v>
                </c:pt>
                <c:pt idx="10">
                  <c:v>3201</c:v>
                </c:pt>
                <c:pt idx="11">
                  <c:v>3200</c:v>
                </c:pt>
                <c:pt idx="12">
                  <c:v>3199</c:v>
                </c:pt>
                <c:pt idx="13">
                  <c:v>3200</c:v>
                </c:pt>
                <c:pt idx="14">
                  <c:v>3200</c:v>
                </c:pt>
                <c:pt idx="15">
                  <c:v>3198</c:v>
                </c:pt>
                <c:pt idx="16">
                  <c:v>3198</c:v>
                </c:pt>
                <c:pt idx="17">
                  <c:v>3200</c:v>
                </c:pt>
                <c:pt idx="18">
                  <c:v>3199</c:v>
                </c:pt>
                <c:pt idx="19">
                  <c:v>3199</c:v>
                </c:pt>
                <c:pt idx="20">
                  <c:v>3200</c:v>
                </c:pt>
                <c:pt idx="21">
                  <c:v>3199</c:v>
                </c:pt>
                <c:pt idx="22">
                  <c:v>3200</c:v>
                </c:pt>
                <c:pt idx="23">
                  <c:v>3201</c:v>
                </c:pt>
              </c:numCache>
            </c:numRef>
          </c:val>
        </c:ser>
        <c:ser>
          <c:idx val="1"/>
          <c:order val="1"/>
          <c:tx>
            <c:v>PE</c:v>
          </c:tx>
          <c:cat>
            <c:numRef>
              <c:f>'18.2'!$A$4:$A$27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'18.2'!$C$4:$C$27</c:f>
              <c:numCache>
                <c:formatCode>#,##0.0</c:formatCode>
                <c:ptCount val="24"/>
                <c:pt idx="0">
                  <c:v>5867</c:v>
                </c:pt>
                <c:pt idx="1">
                  <c:v>5961</c:v>
                </c:pt>
                <c:pt idx="2">
                  <c:v>5776</c:v>
                </c:pt>
                <c:pt idx="3">
                  <c:v>5804</c:v>
                </c:pt>
                <c:pt idx="4">
                  <c:v>5701</c:v>
                </c:pt>
                <c:pt idx="5">
                  <c:v>5878</c:v>
                </c:pt>
                <c:pt idx="6">
                  <c:v>6037</c:v>
                </c:pt>
                <c:pt idx="7">
                  <c:v>6232</c:v>
                </c:pt>
                <c:pt idx="8">
                  <c:v>6292</c:v>
                </c:pt>
                <c:pt idx="9">
                  <c:v>6282</c:v>
                </c:pt>
                <c:pt idx="10">
                  <c:v>6130</c:v>
                </c:pt>
                <c:pt idx="11">
                  <c:v>6010</c:v>
                </c:pt>
                <c:pt idx="12">
                  <c:v>6014</c:v>
                </c:pt>
                <c:pt idx="13">
                  <c:v>6023</c:v>
                </c:pt>
                <c:pt idx="14">
                  <c:v>6012</c:v>
                </c:pt>
                <c:pt idx="15">
                  <c:v>6128</c:v>
                </c:pt>
                <c:pt idx="16">
                  <c:v>5976</c:v>
                </c:pt>
                <c:pt idx="17">
                  <c:v>6083</c:v>
                </c:pt>
                <c:pt idx="18">
                  <c:v>6087</c:v>
                </c:pt>
                <c:pt idx="19">
                  <c:v>6075</c:v>
                </c:pt>
                <c:pt idx="20">
                  <c:v>6080</c:v>
                </c:pt>
                <c:pt idx="21">
                  <c:v>6146</c:v>
                </c:pt>
                <c:pt idx="22">
                  <c:v>6008</c:v>
                </c:pt>
                <c:pt idx="23">
                  <c:v>5799</c:v>
                </c:pt>
              </c:numCache>
            </c:numRef>
          </c:val>
        </c:ser>
        <c:ser>
          <c:idx val="2"/>
          <c:order val="2"/>
          <c:tx>
            <c:v>PSE + PPE</c:v>
          </c:tx>
          <c:spPr>
            <a:solidFill>
              <a:schemeClr val="accent6"/>
            </a:solidFill>
          </c:spPr>
          <c:cat>
            <c:numRef>
              <c:f>'18.2'!$A$4:$A$27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'18.2'!$D$4:$D$27</c:f>
              <c:numCache>
                <c:formatCode>#,##0.0</c:formatCode>
                <c:ptCount val="24"/>
                <c:pt idx="0">
                  <c:v>743</c:v>
                </c:pt>
                <c:pt idx="1">
                  <c:v>743</c:v>
                </c:pt>
                <c:pt idx="2">
                  <c:v>739</c:v>
                </c:pt>
                <c:pt idx="3">
                  <c:v>736</c:v>
                </c:pt>
                <c:pt idx="4">
                  <c:v>737</c:v>
                </c:pt>
                <c:pt idx="5">
                  <c:v>738</c:v>
                </c:pt>
                <c:pt idx="6">
                  <c:v>784</c:v>
                </c:pt>
                <c:pt idx="7">
                  <c:v>802</c:v>
                </c:pt>
                <c:pt idx="8">
                  <c:v>812</c:v>
                </c:pt>
                <c:pt idx="9">
                  <c:v>812</c:v>
                </c:pt>
                <c:pt idx="10">
                  <c:v>820</c:v>
                </c:pt>
                <c:pt idx="11">
                  <c:v>828</c:v>
                </c:pt>
                <c:pt idx="12">
                  <c:v>818</c:v>
                </c:pt>
                <c:pt idx="13">
                  <c:v>807</c:v>
                </c:pt>
                <c:pt idx="14">
                  <c:v>791</c:v>
                </c:pt>
                <c:pt idx="15">
                  <c:v>793</c:v>
                </c:pt>
                <c:pt idx="16">
                  <c:v>795</c:v>
                </c:pt>
                <c:pt idx="17">
                  <c:v>799</c:v>
                </c:pt>
                <c:pt idx="18">
                  <c:v>804</c:v>
                </c:pt>
                <c:pt idx="19">
                  <c:v>796</c:v>
                </c:pt>
                <c:pt idx="20">
                  <c:v>793</c:v>
                </c:pt>
                <c:pt idx="21">
                  <c:v>790</c:v>
                </c:pt>
                <c:pt idx="22">
                  <c:v>753</c:v>
                </c:pt>
                <c:pt idx="23">
                  <c:v>730</c:v>
                </c:pt>
              </c:numCache>
            </c:numRef>
          </c:val>
        </c:ser>
        <c:ser>
          <c:idx val="6"/>
          <c:order val="3"/>
          <c:tx>
            <c:v>VTE</c:v>
          </c:tx>
          <c:cat>
            <c:numRef>
              <c:f>'18.2'!$A$4:$A$27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'18.2'!$H$4:$H$27</c:f>
              <c:numCache>
                <c:formatCode>#,##0.0</c:formatCode>
                <c:ptCount val="24"/>
                <c:pt idx="0">
                  <c:v>78</c:v>
                </c:pt>
                <c:pt idx="1">
                  <c:v>90</c:v>
                </c:pt>
                <c:pt idx="2">
                  <c:v>96</c:v>
                </c:pt>
                <c:pt idx="3">
                  <c:v>95</c:v>
                </c:pt>
                <c:pt idx="4">
                  <c:v>110</c:v>
                </c:pt>
                <c:pt idx="5">
                  <c:v>86</c:v>
                </c:pt>
                <c:pt idx="6">
                  <c:v>77</c:v>
                </c:pt>
                <c:pt idx="7">
                  <c:v>94</c:v>
                </c:pt>
                <c:pt idx="8">
                  <c:v>100</c:v>
                </c:pt>
                <c:pt idx="9">
                  <c:v>93</c:v>
                </c:pt>
                <c:pt idx="10">
                  <c:v>89</c:v>
                </c:pt>
                <c:pt idx="11">
                  <c:v>96</c:v>
                </c:pt>
                <c:pt idx="12">
                  <c:v>86</c:v>
                </c:pt>
                <c:pt idx="13">
                  <c:v>96</c:v>
                </c:pt>
                <c:pt idx="14">
                  <c:v>118</c:v>
                </c:pt>
                <c:pt idx="15">
                  <c:v>128</c:v>
                </c:pt>
                <c:pt idx="16">
                  <c:v>101</c:v>
                </c:pt>
                <c:pt idx="17">
                  <c:v>100</c:v>
                </c:pt>
                <c:pt idx="18">
                  <c:v>96</c:v>
                </c:pt>
                <c:pt idx="19">
                  <c:v>67</c:v>
                </c:pt>
                <c:pt idx="20">
                  <c:v>77</c:v>
                </c:pt>
                <c:pt idx="21">
                  <c:v>92</c:v>
                </c:pt>
                <c:pt idx="22">
                  <c:v>97</c:v>
                </c:pt>
                <c:pt idx="23">
                  <c:v>101</c:v>
                </c:pt>
              </c:numCache>
            </c:numRef>
          </c:val>
        </c:ser>
        <c:ser>
          <c:idx val="5"/>
          <c:order val="4"/>
          <c:tx>
            <c:v>FVE</c:v>
          </c:tx>
          <c:spPr>
            <a:solidFill>
              <a:srgbClr val="FFFF00"/>
            </a:solidFill>
          </c:spPr>
          <c:cat>
            <c:numRef>
              <c:f>'18.2'!$A$4:$A$27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'18.2'!$G$4:$G$27</c:f>
              <c:numCache>
                <c:formatCode>#,##0.0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3</c:v>
                </c:pt>
                <c:pt idx="6">
                  <c:v>18</c:v>
                </c:pt>
                <c:pt idx="7">
                  <c:v>77</c:v>
                </c:pt>
                <c:pt idx="8">
                  <c:v>198</c:v>
                </c:pt>
                <c:pt idx="9">
                  <c:v>338</c:v>
                </c:pt>
                <c:pt idx="10">
                  <c:v>442</c:v>
                </c:pt>
                <c:pt idx="11">
                  <c:v>536</c:v>
                </c:pt>
                <c:pt idx="12">
                  <c:v>538</c:v>
                </c:pt>
                <c:pt idx="13">
                  <c:v>583</c:v>
                </c:pt>
                <c:pt idx="14">
                  <c:v>617</c:v>
                </c:pt>
                <c:pt idx="15">
                  <c:v>543</c:v>
                </c:pt>
                <c:pt idx="16">
                  <c:v>457</c:v>
                </c:pt>
                <c:pt idx="17">
                  <c:v>340</c:v>
                </c:pt>
                <c:pt idx="18">
                  <c:v>169</c:v>
                </c:pt>
                <c:pt idx="19">
                  <c:v>42</c:v>
                </c:pt>
                <c:pt idx="20">
                  <c:v>4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</c:ser>
        <c:ser>
          <c:idx val="3"/>
          <c:order val="5"/>
          <c:tx>
            <c:v>VE</c:v>
          </c:tx>
          <c:cat>
            <c:numRef>
              <c:f>'18.2'!$A$4:$A$27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'18.2'!$E$4:$E$27</c:f>
              <c:numCache>
                <c:formatCode>#,##0.0</c:formatCode>
                <c:ptCount val="24"/>
                <c:pt idx="0">
                  <c:v>106</c:v>
                </c:pt>
                <c:pt idx="1">
                  <c:v>124</c:v>
                </c:pt>
                <c:pt idx="2">
                  <c:v>124</c:v>
                </c:pt>
                <c:pt idx="3">
                  <c:v>123</c:v>
                </c:pt>
                <c:pt idx="4">
                  <c:v>123</c:v>
                </c:pt>
                <c:pt idx="5">
                  <c:v>123</c:v>
                </c:pt>
                <c:pt idx="6">
                  <c:v>197</c:v>
                </c:pt>
                <c:pt idx="7">
                  <c:v>322</c:v>
                </c:pt>
                <c:pt idx="8">
                  <c:v>338</c:v>
                </c:pt>
                <c:pt idx="9">
                  <c:v>324</c:v>
                </c:pt>
                <c:pt idx="10">
                  <c:v>156</c:v>
                </c:pt>
                <c:pt idx="11">
                  <c:v>138</c:v>
                </c:pt>
                <c:pt idx="12">
                  <c:v>138</c:v>
                </c:pt>
                <c:pt idx="13">
                  <c:v>131</c:v>
                </c:pt>
                <c:pt idx="14">
                  <c:v>129</c:v>
                </c:pt>
                <c:pt idx="15">
                  <c:v>130</c:v>
                </c:pt>
                <c:pt idx="16">
                  <c:v>135</c:v>
                </c:pt>
                <c:pt idx="17">
                  <c:v>135</c:v>
                </c:pt>
                <c:pt idx="18">
                  <c:v>212</c:v>
                </c:pt>
                <c:pt idx="19">
                  <c:v>301</c:v>
                </c:pt>
                <c:pt idx="20">
                  <c:v>319</c:v>
                </c:pt>
                <c:pt idx="21">
                  <c:v>282</c:v>
                </c:pt>
                <c:pt idx="22">
                  <c:v>133</c:v>
                </c:pt>
                <c:pt idx="23">
                  <c:v>131</c:v>
                </c:pt>
              </c:numCache>
            </c:numRef>
          </c:val>
        </c:ser>
        <c:ser>
          <c:idx val="4"/>
          <c:order val="6"/>
          <c:tx>
            <c:v>PVE</c:v>
          </c:tx>
          <c:cat>
            <c:numRef>
              <c:f>'18.2'!$A$4:$A$27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'18.2'!$F$4:$F$27</c:f>
              <c:numCache>
                <c:formatCode>#,##0.0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71</c:v>
                </c:pt>
                <c:pt idx="10">
                  <c:v>172</c:v>
                </c:pt>
                <c:pt idx="11">
                  <c:v>176</c:v>
                </c:pt>
                <c:pt idx="12">
                  <c:v>183</c:v>
                </c:pt>
                <c:pt idx="13">
                  <c:v>79</c:v>
                </c:pt>
                <c:pt idx="14">
                  <c:v>0</c:v>
                </c:pt>
                <c:pt idx="15">
                  <c:v>0</c:v>
                </c:pt>
                <c:pt idx="16">
                  <c:v>136</c:v>
                </c:pt>
                <c:pt idx="17">
                  <c:v>13</c:v>
                </c:pt>
                <c:pt idx="18">
                  <c:v>57</c:v>
                </c:pt>
                <c:pt idx="19">
                  <c:v>47</c:v>
                </c:pt>
                <c:pt idx="20">
                  <c:v>1</c:v>
                </c:pt>
                <c:pt idx="21">
                  <c:v>0</c:v>
                </c:pt>
                <c:pt idx="22">
                  <c:v>71</c:v>
                </c:pt>
                <c:pt idx="23">
                  <c:v>248</c:v>
                </c:pt>
              </c:numCache>
            </c:numRef>
          </c:val>
        </c:ser>
        <c:ser>
          <c:idx val="10"/>
          <c:order val="9"/>
          <c:tx>
            <c:v>+</c:v>
          </c:tx>
          <c:spPr>
            <a:solidFill>
              <a:schemeClr val="accent3">
                <a:lumMod val="60000"/>
                <a:lumOff val="40000"/>
              </a:schemeClr>
            </a:solidFill>
            <a:ln w="25400">
              <a:noFill/>
            </a:ln>
          </c:spPr>
          <c:cat>
            <c:numRef>
              <c:f>'18.2'!$A$4:$A$27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'18.2'!$L$4:$L$27</c:f>
              <c:numCache>
                <c:formatCode>General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0671488"/>
        <c:axId val="230673024"/>
      </c:areaChart>
      <c:areaChart>
        <c:grouping val="stacked"/>
        <c:varyColors val="0"/>
        <c:ser>
          <c:idx val="8"/>
          <c:order val="7"/>
          <c:tx>
            <c:v>Import / export</c:v>
          </c:tx>
          <c:spPr>
            <a:solidFill>
              <a:schemeClr val="accent3">
                <a:lumMod val="60000"/>
                <a:lumOff val="40000"/>
              </a:schemeClr>
            </a:solidFill>
          </c:spPr>
          <c:cat>
            <c:numRef>
              <c:f>'18.2'!$A$4:$A$27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'18.2'!$M$4:$M$27</c:f>
              <c:numCache>
                <c:formatCode>General</c:formatCode>
                <c:ptCount val="24"/>
                <c:pt idx="0">
                  <c:v>-1737</c:v>
                </c:pt>
                <c:pt idx="1">
                  <c:v>-1391</c:v>
                </c:pt>
                <c:pt idx="2">
                  <c:v>-1343</c:v>
                </c:pt>
                <c:pt idx="3">
                  <c:v>-1376</c:v>
                </c:pt>
                <c:pt idx="4">
                  <c:v>-1265</c:v>
                </c:pt>
                <c:pt idx="5">
                  <c:v>-1555</c:v>
                </c:pt>
                <c:pt idx="6">
                  <c:v>-1329</c:v>
                </c:pt>
                <c:pt idx="7">
                  <c:v>-1248</c:v>
                </c:pt>
                <c:pt idx="8">
                  <c:v>-1230</c:v>
                </c:pt>
                <c:pt idx="9">
                  <c:v>-1250</c:v>
                </c:pt>
                <c:pt idx="10">
                  <c:v>-1242</c:v>
                </c:pt>
                <c:pt idx="11">
                  <c:v>-1247</c:v>
                </c:pt>
                <c:pt idx="12">
                  <c:v>-1247</c:v>
                </c:pt>
                <c:pt idx="13">
                  <c:v>-1234</c:v>
                </c:pt>
                <c:pt idx="14">
                  <c:v>-1266</c:v>
                </c:pt>
                <c:pt idx="15">
                  <c:v>-1207</c:v>
                </c:pt>
                <c:pt idx="16">
                  <c:v>-1275</c:v>
                </c:pt>
                <c:pt idx="17">
                  <c:v>-1265</c:v>
                </c:pt>
                <c:pt idx="18">
                  <c:v>-1513</c:v>
                </c:pt>
                <c:pt idx="19">
                  <c:v>-1439</c:v>
                </c:pt>
                <c:pt idx="20">
                  <c:v>-1304</c:v>
                </c:pt>
                <c:pt idx="21">
                  <c:v>-1622</c:v>
                </c:pt>
                <c:pt idx="22">
                  <c:v>-1857</c:v>
                </c:pt>
                <c:pt idx="23">
                  <c:v>-2238</c:v>
                </c:pt>
              </c:numCache>
            </c:numRef>
          </c:val>
        </c:ser>
        <c:ser>
          <c:idx val="9"/>
          <c:order val="8"/>
          <c:tx>
            <c:v>Čerpání PVE</c:v>
          </c:tx>
          <c:spPr>
            <a:ln w="25400">
              <a:noFill/>
            </a:ln>
          </c:spPr>
          <c:cat>
            <c:numRef>
              <c:f>'18.2'!$A$4:$A$27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'18.2'!$J$4:$J$27</c:f>
              <c:numCache>
                <c:formatCode>#,##0.0</c:formatCode>
                <c:ptCount val="24"/>
                <c:pt idx="0">
                  <c:v>-657</c:v>
                </c:pt>
                <c:pt idx="1">
                  <c:v>-999</c:v>
                </c:pt>
                <c:pt idx="2">
                  <c:v>-997</c:v>
                </c:pt>
                <c:pt idx="3">
                  <c:v>-1094</c:v>
                </c:pt>
                <c:pt idx="4">
                  <c:v>-1083</c:v>
                </c:pt>
                <c:pt idx="5">
                  <c:v>-487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0680448"/>
        <c:axId val="230678912"/>
      </c:areaChart>
      <c:catAx>
        <c:axId val="230671488"/>
        <c:scaling>
          <c:orientation val="minMax"/>
        </c:scaling>
        <c:delete val="0"/>
        <c:axPos val="b"/>
        <c:numFmt formatCode="h:mm;@" sourceLinked="1"/>
        <c:majorTickMark val="none"/>
        <c:minorTickMark val="none"/>
        <c:tickLblPos val="low"/>
        <c:txPr>
          <a:bodyPr/>
          <a:lstStyle/>
          <a:p>
            <a:pPr>
              <a:defRPr sz="900"/>
            </a:pPr>
            <a:endParaRPr lang="cs-CZ"/>
          </a:p>
        </c:txPr>
        <c:crossAx val="230673024"/>
        <c:crosses val="autoZero"/>
        <c:auto val="1"/>
        <c:lblAlgn val="ctr"/>
        <c:lblOffset val="100"/>
        <c:noMultiLvlLbl val="0"/>
      </c:catAx>
      <c:valAx>
        <c:axId val="230673024"/>
        <c:scaling>
          <c:orientation val="minMax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30671488"/>
        <c:crosses val="autoZero"/>
        <c:crossBetween val="midCat"/>
      </c:valAx>
      <c:valAx>
        <c:axId val="230678912"/>
        <c:scaling>
          <c:orientation val="minMax"/>
          <c:max val="10000"/>
          <c:min val="-2000"/>
        </c:scaling>
        <c:delete val="1"/>
        <c:axPos val="r"/>
        <c:numFmt formatCode="General" sourceLinked="1"/>
        <c:majorTickMark val="out"/>
        <c:minorTickMark val="none"/>
        <c:tickLblPos val="nextTo"/>
        <c:crossAx val="230680448"/>
        <c:crosses val="max"/>
        <c:crossBetween val="midCat"/>
      </c:valAx>
      <c:catAx>
        <c:axId val="230680448"/>
        <c:scaling>
          <c:orientation val="minMax"/>
        </c:scaling>
        <c:delete val="1"/>
        <c:axPos val="b"/>
        <c:numFmt formatCode="h:mm;@" sourceLinked="1"/>
        <c:majorTickMark val="out"/>
        <c:minorTickMark val="none"/>
        <c:tickLblPos val="nextTo"/>
        <c:crossAx val="230678912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7"/>
        <c:delete val="1"/>
      </c:legendEntry>
      <c:layout>
        <c:manualLayout>
          <c:xMode val="edge"/>
          <c:yMode val="edge"/>
          <c:x val="0"/>
          <c:y val="0.88040206052691927"/>
          <c:w val="1"/>
          <c:h val="0.11959793947308069"/>
        </c:manualLayout>
      </c:layout>
      <c:overlay val="0"/>
      <c:txPr>
        <a:bodyPr/>
        <a:lstStyle/>
        <a:p>
          <a:pPr>
            <a:defRPr sz="900"/>
          </a:pPr>
          <a:endParaRPr lang="cs-CZ"/>
        </a:p>
      </c:txPr>
    </c:legend>
    <c:plotVisOnly val="1"/>
    <c:dispBlanksAs val="zero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 orientation="portrait"/>
  </c:printSettings>
</c:chartSpace>
</file>

<file path=xl/charts/chart10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Zatížení brutto ve dni m</a:t>
            </a:r>
            <a:r>
              <a:rPr lang="cs-CZ" sz="1000"/>
              <a:t>inima (MW)</a:t>
            </a:r>
            <a:endParaRPr lang="en-US" sz="1000"/>
          </a:p>
        </c:rich>
      </c:tx>
      <c:layout>
        <c:manualLayout>
          <c:xMode val="edge"/>
          <c:yMode val="edge"/>
          <c:x val="0.18655529164107518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3730440257845716"/>
          <c:y val="0.10613146689997084"/>
          <c:w val="0.83894336870191888"/>
          <c:h val="0.5999054081474321"/>
        </c:manualLayout>
      </c:layout>
      <c:areaChart>
        <c:grouping val="stacked"/>
        <c:varyColors val="0"/>
        <c:ser>
          <c:idx val="0"/>
          <c:order val="0"/>
          <c:tx>
            <c:v>JE</c:v>
          </c:tx>
          <c:spPr>
            <a:solidFill>
              <a:schemeClr val="accent4"/>
            </a:solidFill>
          </c:spPr>
          <c:cat>
            <c:numRef>
              <c:f>('18.3'!$A$4:$A$5,'18.3'!$A$7:$A$27)</c:f>
              <c:numCache>
                <c:formatCode>h:mm;@</c:formatCode>
                <c:ptCount val="23"/>
                <c:pt idx="0">
                  <c:v>0</c:v>
                </c:pt>
                <c:pt idx="1">
                  <c:v>4.1666666666666699E-2</c:v>
                </c:pt>
                <c:pt idx="2">
                  <c:v>0.125</c:v>
                </c:pt>
                <c:pt idx="3">
                  <c:v>0.16666666666666699</c:v>
                </c:pt>
                <c:pt idx="4">
                  <c:v>0.20833333333333301</c:v>
                </c:pt>
                <c:pt idx="5">
                  <c:v>0.25</c:v>
                </c:pt>
                <c:pt idx="6">
                  <c:v>0.29166666666666702</c:v>
                </c:pt>
                <c:pt idx="7">
                  <c:v>0.33333333333333298</c:v>
                </c:pt>
                <c:pt idx="8">
                  <c:v>0.375</c:v>
                </c:pt>
                <c:pt idx="9">
                  <c:v>0.41666666666666702</c:v>
                </c:pt>
                <c:pt idx="10">
                  <c:v>0.45833333333333298</c:v>
                </c:pt>
                <c:pt idx="11">
                  <c:v>0.5</c:v>
                </c:pt>
                <c:pt idx="12">
                  <c:v>0.54166666666666696</c:v>
                </c:pt>
                <c:pt idx="13">
                  <c:v>0.58333333333333304</c:v>
                </c:pt>
                <c:pt idx="14">
                  <c:v>0.625</c:v>
                </c:pt>
                <c:pt idx="15">
                  <c:v>0.66666666666666696</c:v>
                </c:pt>
                <c:pt idx="16">
                  <c:v>0.70833333333333304</c:v>
                </c:pt>
                <c:pt idx="17">
                  <c:v>0.75</c:v>
                </c:pt>
                <c:pt idx="18">
                  <c:v>0.79166666666666696</c:v>
                </c:pt>
                <c:pt idx="19">
                  <c:v>0.83333333333333304</c:v>
                </c:pt>
                <c:pt idx="20">
                  <c:v>0.875</c:v>
                </c:pt>
                <c:pt idx="21">
                  <c:v>0.91666666666666696</c:v>
                </c:pt>
                <c:pt idx="22">
                  <c:v>0.95833333333333304</c:v>
                </c:pt>
              </c:numCache>
            </c:numRef>
          </c:cat>
          <c:val>
            <c:numRef>
              <c:f>('18.3'!$B$56:$B$57,'18.3'!$B$59:$B$79)</c:f>
              <c:numCache>
                <c:formatCode>#,##0.0</c:formatCode>
                <c:ptCount val="23"/>
                <c:pt idx="0">
                  <c:v>2564</c:v>
                </c:pt>
                <c:pt idx="1">
                  <c:v>2568</c:v>
                </c:pt>
                <c:pt idx="2">
                  <c:v>2568</c:v>
                </c:pt>
                <c:pt idx="3">
                  <c:v>2571</c:v>
                </c:pt>
                <c:pt idx="4">
                  <c:v>2574</c:v>
                </c:pt>
                <c:pt idx="5">
                  <c:v>2574</c:v>
                </c:pt>
                <c:pt idx="6">
                  <c:v>2575</c:v>
                </c:pt>
                <c:pt idx="7">
                  <c:v>2574</c:v>
                </c:pt>
                <c:pt idx="8">
                  <c:v>2566</c:v>
                </c:pt>
                <c:pt idx="9">
                  <c:v>2561</c:v>
                </c:pt>
                <c:pt idx="10">
                  <c:v>2560</c:v>
                </c:pt>
                <c:pt idx="11">
                  <c:v>2552</c:v>
                </c:pt>
                <c:pt idx="12">
                  <c:v>2552</c:v>
                </c:pt>
                <c:pt idx="13">
                  <c:v>2551</c:v>
                </c:pt>
                <c:pt idx="14">
                  <c:v>2549</c:v>
                </c:pt>
                <c:pt idx="15">
                  <c:v>2548</c:v>
                </c:pt>
                <c:pt idx="16">
                  <c:v>2549</c:v>
                </c:pt>
                <c:pt idx="17">
                  <c:v>2548</c:v>
                </c:pt>
                <c:pt idx="18">
                  <c:v>2553</c:v>
                </c:pt>
                <c:pt idx="19">
                  <c:v>2560</c:v>
                </c:pt>
                <c:pt idx="20">
                  <c:v>2561</c:v>
                </c:pt>
                <c:pt idx="21">
                  <c:v>2562</c:v>
                </c:pt>
                <c:pt idx="22">
                  <c:v>2563</c:v>
                </c:pt>
              </c:numCache>
            </c:numRef>
          </c:val>
        </c:ser>
        <c:ser>
          <c:idx val="1"/>
          <c:order val="1"/>
          <c:tx>
            <c:v>PE</c:v>
          </c:tx>
          <c:cat>
            <c:numRef>
              <c:f>('18.3'!$A$4:$A$5,'18.3'!$A$7:$A$27)</c:f>
              <c:numCache>
                <c:formatCode>h:mm;@</c:formatCode>
                <c:ptCount val="23"/>
                <c:pt idx="0">
                  <c:v>0</c:v>
                </c:pt>
                <c:pt idx="1">
                  <c:v>4.1666666666666699E-2</c:v>
                </c:pt>
                <c:pt idx="2">
                  <c:v>0.125</c:v>
                </c:pt>
                <c:pt idx="3">
                  <c:v>0.16666666666666699</c:v>
                </c:pt>
                <c:pt idx="4">
                  <c:v>0.20833333333333301</c:v>
                </c:pt>
                <c:pt idx="5">
                  <c:v>0.25</c:v>
                </c:pt>
                <c:pt idx="6">
                  <c:v>0.29166666666666702</c:v>
                </c:pt>
                <c:pt idx="7">
                  <c:v>0.33333333333333298</c:v>
                </c:pt>
                <c:pt idx="8">
                  <c:v>0.375</c:v>
                </c:pt>
                <c:pt idx="9">
                  <c:v>0.41666666666666702</c:v>
                </c:pt>
                <c:pt idx="10">
                  <c:v>0.45833333333333298</c:v>
                </c:pt>
                <c:pt idx="11">
                  <c:v>0.5</c:v>
                </c:pt>
                <c:pt idx="12">
                  <c:v>0.54166666666666696</c:v>
                </c:pt>
                <c:pt idx="13">
                  <c:v>0.58333333333333304</c:v>
                </c:pt>
                <c:pt idx="14">
                  <c:v>0.625</c:v>
                </c:pt>
                <c:pt idx="15">
                  <c:v>0.66666666666666696</c:v>
                </c:pt>
                <c:pt idx="16">
                  <c:v>0.70833333333333304</c:v>
                </c:pt>
                <c:pt idx="17">
                  <c:v>0.75</c:v>
                </c:pt>
                <c:pt idx="18">
                  <c:v>0.79166666666666696</c:v>
                </c:pt>
                <c:pt idx="19">
                  <c:v>0.83333333333333304</c:v>
                </c:pt>
                <c:pt idx="20">
                  <c:v>0.875</c:v>
                </c:pt>
                <c:pt idx="21">
                  <c:v>0.91666666666666696</c:v>
                </c:pt>
                <c:pt idx="22">
                  <c:v>0.95833333333333304</c:v>
                </c:pt>
              </c:numCache>
            </c:numRef>
          </c:cat>
          <c:val>
            <c:numRef>
              <c:f>('18.3'!$C$56:$C$57,'18.3'!$C$59:$C$79)</c:f>
              <c:numCache>
                <c:formatCode>#,##0.0</c:formatCode>
                <c:ptCount val="23"/>
                <c:pt idx="0">
                  <c:v>4078</c:v>
                </c:pt>
                <c:pt idx="1">
                  <c:v>4023</c:v>
                </c:pt>
                <c:pt idx="2">
                  <c:v>3819</c:v>
                </c:pt>
                <c:pt idx="3">
                  <c:v>3612</c:v>
                </c:pt>
                <c:pt idx="4">
                  <c:v>3691</c:v>
                </c:pt>
                <c:pt idx="5">
                  <c:v>3741</c:v>
                </c:pt>
                <c:pt idx="6">
                  <c:v>3763</c:v>
                </c:pt>
                <c:pt idx="7">
                  <c:v>3860</c:v>
                </c:pt>
                <c:pt idx="8">
                  <c:v>3936</c:v>
                </c:pt>
                <c:pt idx="9">
                  <c:v>4050</c:v>
                </c:pt>
                <c:pt idx="10">
                  <c:v>4062</c:v>
                </c:pt>
                <c:pt idx="11">
                  <c:v>4054</c:v>
                </c:pt>
                <c:pt idx="12">
                  <c:v>4114</c:v>
                </c:pt>
                <c:pt idx="13">
                  <c:v>4104</c:v>
                </c:pt>
                <c:pt idx="14">
                  <c:v>4196</c:v>
                </c:pt>
                <c:pt idx="15">
                  <c:v>4215</c:v>
                </c:pt>
                <c:pt idx="16">
                  <c:v>4210</c:v>
                </c:pt>
                <c:pt idx="17">
                  <c:v>4200</c:v>
                </c:pt>
                <c:pt idx="18">
                  <c:v>4205</c:v>
                </c:pt>
                <c:pt idx="19">
                  <c:v>4248</c:v>
                </c:pt>
                <c:pt idx="20">
                  <c:v>4238</c:v>
                </c:pt>
                <c:pt idx="21">
                  <c:v>4111</c:v>
                </c:pt>
                <c:pt idx="22">
                  <c:v>4020</c:v>
                </c:pt>
              </c:numCache>
            </c:numRef>
          </c:val>
        </c:ser>
        <c:ser>
          <c:idx val="2"/>
          <c:order val="2"/>
          <c:tx>
            <c:v>PSE + PPE</c:v>
          </c:tx>
          <c:spPr>
            <a:solidFill>
              <a:schemeClr val="accent6"/>
            </a:solidFill>
          </c:spPr>
          <c:cat>
            <c:numRef>
              <c:f>('18.3'!$A$4:$A$5,'18.3'!$A$7:$A$27)</c:f>
              <c:numCache>
                <c:formatCode>h:mm;@</c:formatCode>
                <c:ptCount val="23"/>
                <c:pt idx="0">
                  <c:v>0</c:v>
                </c:pt>
                <c:pt idx="1">
                  <c:v>4.1666666666666699E-2</c:v>
                </c:pt>
                <c:pt idx="2">
                  <c:v>0.125</c:v>
                </c:pt>
                <c:pt idx="3">
                  <c:v>0.16666666666666699</c:v>
                </c:pt>
                <c:pt idx="4">
                  <c:v>0.20833333333333301</c:v>
                </c:pt>
                <c:pt idx="5">
                  <c:v>0.25</c:v>
                </c:pt>
                <c:pt idx="6">
                  <c:v>0.29166666666666702</c:v>
                </c:pt>
                <c:pt idx="7">
                  <c:v>0.33333333333333298</c:v>
                </c:pt>
                <c:pt idx="8">
                  <c:v>0.375</c:v>
                </c:pt>
                <c:pt idx="9">
                  <c:v>0.41666666666666702</c:v>
                </c:pt>
                <c:pt idx="10">
                  <c:v>0.45833333333333298</c:v>
                </c:pt>
                <c:pt idx="11">
                  <c:v>0.5</c:v>
                </c:pt>
                <c:pt idx="12">
                  <c:v>0.54166666666666696</c:v>
                </c:pt>
                <c:pt idx="13">
                  <c:v>0.58333333333333304</c:v>
                </c:pt>
                <c:pt idx="14">
                  <c:v>0.625</c:v>
                </c:pt>
                <c:pt idx="15">
                  <c:v>0.66666666666666696</c:v>
                </c:pt>
                <c:pt idx="16">
                  <c:v>0.70833333333333304</c:v>
                </c:pt>
                <c:pt idx="17">
                  <c:v>0.75</c:v>
                </c:pt>
                <c:pt idx="18">
                  <c:v>0.79166666666666696</c:v>
                </c:pt>
                <c:pt idx="19">
                  <c:v>0.83333333333333304</c:v>
                </c:pt>
                <c:pt idx="20">
                  <c:v>0.875</c:v>
                </c:pt>
                <c:pt idx="21">
                  <c:v>0.91666666666666696</c:v>
                </c:pt>
                <c:pt idx="22">
                  <c:v>0.95833333333333304</c:v>
                </c:pt>
              </c:numCache>
            </c:numRef>
          </c:cat>
          <c:val>
            <c:numRef>
              <c:f>('18.3'!$D$56:$D$57,'18.3'!$D$59:$D$79)</c:f>
              <c:numCache>
                <c:formatCode>#,##0.0</c:formatCode>
                <c:ptCount val="23"/>
                <c:pt idx="0">
                  <c:v>627</c:v>
                </c:pt>
                <c:pt idx="1">
                  <c:v>636</c:v>
                </c:pt>
                <c:pt idx="2">
                  <c:v>628</c:v>
                </c:pt>
                <c:pt idx="3">
                  <c:v>620</c:v>
                </c:pt>
                <c:pt idx="4">
                  <c:v>622</c:v>
                </c:pt>
                <c:pt idx="5">
                  <c:v>627</c:v>
                </c:pt>
                <c:pt idx="6">
                  <c:v>627</c:v>
                </c:pt>
                <c:pt idx="7">
                  <c:v>628</c:v>
                </c:pt>
                <c:pt idx="8">
                  <c:v>632</c:v>
                </c:pt>
                <c:pt idx="9">
                  <c:v>628</c:v>
                </c:pt>
                <c:pt idx="10">
                  <c:v>629</c:v>
                </c:pt>
                <c:pt idx="11">
                  <c:v>626</c:v>
                </c:pt>
                <c:pt idx="12">
                  <c:v>629</c:v>
                </c:pt>
                <c:pt idx="13">
                  <c:v>634</c:v>
                </c:pt>
                <c:pt idx="14">
                  <c:v>642</c:v>
                </c:pt>
                <c:pt idx="15">
                  <c:v>637</c:v>
                </c:pt>
                <c:pt idx="16">
                  <c:v>640</c:v>
                </c:pt>
                <c:pt idx="17">
                  <c:v>638</c:v>
                </c:pt>
                <c:pt idx="18">
                  <c:v>690</c:v>
                </c:pt>
                <c:pt idx="19">
                  <c:v>691</c:v>
                </c:pt>
                <c:pt idx="20">
                  <c:v>685</c:v>
                </c:pt>
                <c:pt idx="21">
                  <c:v>666</c:v>
                </c:pt>
                <c:pt idx="22">
                  <c:v>651</c:v>
                </c:pt>
              </c:numCache>
            </c:numRef>
          </c:val>
        </c:ser>
        <c:ser>
          <c:idx val="6"/>
          <c:order val="3"/>
          <c:tx>
            <c:v>VTE</c:v>
          </c:tx>
          <c:cat>
            <c:numRef>
              <c:f>('18.3'!$A$4:$A$5,'18.3'!$A$7:$A$27)</c:f>
              <c:numCache>
                <c:formatCode>h:mm;@</c:formatCode>
                <c:ptCount val="23"/>
                <c:pt idx="0">
                  <c:v>0</c:v>
                </c:pt>
                <c:pt idx="1">
                  <c:v>4.1666666666666699E-2</c:v>
                </c:pt>
                <c:pt idx="2">
                  <c:v>0.125</c:v>
                </c:pt>
                <c:pt idx="3">
                  <c:v>0.16666666666666699</c:v>
                </c:pt>
                <c:pt idx="4">
                  <c:v>0.20833333333333301</c:v>
                </c:pt>
                <c:pt idx="5">
                  <c:v>0.25</c:v>
                </c:pt>
                <c:pt idx="6">
                  <c:v>0.29166666666666702</c:v>
                </c:pt>
                <c:pt idx="7">
                  <c:v>0.33333333333333298</c:v>
                </c:pt>
                <c:pt idx="8">
                  <c:v>0.375</c:v>
                </c:pt>
                <c:pt idx="9">
                  <c:v>0.41666666666666702</c:v>
                </c:pt>
                <c:pt idx="10">
                  <c:v>0.45833333333333298</c:v>
                </c:pt>
                <c:pt idx="11">
                  <c:v>0.5</c:v>
                </c:pt>
                <c:pt idx="12">
                  <c:v>0.54166666666666696</c:v>
                </c:pt>
                <c:pt idx="13">
                  <c:v>0.58333333333333304</c:v>
                </c:pt>
                <c:pt idx="14">
                  <c:v>0.625</c:v>
                </c:pt>
                <c:pt idx="15">
                  <c:v>0.66666666666666696</c:v>
                </c:pt>
                <c:pt idx="16">
                  <c:v>0.70833333333333304</c:v>
                </c:pt>
                <c:pt idx="17">
                  <c:v>0.75</c:v>
                </c:pt>
                <c:pt idx="18">
                  <c:v>0.79166666666666696</c:v>
                </c:pt>
                <c:pt idx="19">
                  <c:v>0.83333333333333304</c:v>
                </c:pt>
                <c:pt idx="20">
                  <c:v>0.875</c:v>
                </c:pt>
                <c:pt idx="21">
                  <c:v>0.91666666666666696</c:v>
                </c:pt>
                <c:pt idx="22">
                  <c:v>0.95833333333333304</c:v>
                </c:pt>
              </c:numCache>
            </c:numRef>
          </c:cat>
          <c:val>
            <c:numRef>
              <c:f>('18.3'!$H$56:$H$57,'18.3'!$H$59:$H$79)</c:f>
              <c:numCache>
                <c:formatCode>#,##0.0</c:formatCode>
                <c:ptCount val="23"/>
                <c:pt idx="0">
                  <c:v>17</c:v>
                </c:pt>
                <c:pt idx="1">
                  <c:v>18</c:v>
                </c:pt>
                <c:pt idx="2">
                  <c:v>21</c:v>
                </c:pt>
                <c:pt idx="3">
                  <c:v>38</c:v>
                </c:pt>
                <c:pt idx="4">
                  <c:v>30</c:v>
                </c:pt>
                <c:pt idx="5">
                  <c:v>21</c:v>
                </c:pt>
                <c:pt idx="6">
                  <c:v>15</c:v>
                </c:pt>
                <c:pt idx="7">
                  <c:v>16</c:v>
                </c:pt>
                <c:pt idx="8">
                  <c:v>13</c:v>
                </c:pt>
                <c:pt idx="9">
                  <c:v>14</c:v>
                </c:pt>
                <c:pt idx="10">
                  <c:v>16</c:v>
                </c:pt>
                <c:pt idx="11">
                  <c:v>14</c:v>
                </c:pt>
                <c:pt idx="12">
                  <c:v>18</c:v>
                </c:pt>
                <c:pt idx="13">
                  <c:v>18</c:v>
                </c:pt>
                <c:pt idx="14">
                  <c:v>31</c:v>
                </c:pt>
                <c:pt idx="15">
                  <c:v>36</c:v>
                </c:pt>
                <c:pt idx="16">
                  <c:v>33</c:v>
                </c:pt>
                <c:pt idx="17">
                  <c:v>52</c:v>
                </c:pt>
                <c:pt idx="18">
                  <c:v>76</c:v>
                </c:pt>
                <c:pt idx="19">
                  <c:v>89</c:v>
                </c:pt>
                <c:pt idx="20">
                  <c:v>93</c:v>
                </c:pt>
                <c:pt idx="21">
                  <c:v>96</c:v>
                </c:pt>
                <c:pt idx="22">
                  <c:v>100</c:v>
                </c:pt>
              </c:numCache>
            </c:numRef>
          </c:val>
        </c:ser>
        <c:ser>
          <c:idx val="5"/>
          <c:order val="4"/>
          <c:tx>
            <c:v>FVE</c:v>
          </c:tx>
          <c:spPr>
            <a:solidFill>
              <a:srgbClr val="FFFF00"/>
            </a:solidFill>
          </c:spPr>
          <c:cat>
            <c:numRef>
              <c:f>('18.3'!$A$4:$A$5,'18.3'!$A$7:$A$27)</c:f>
              <c:numCache>
                <c:formatCode>h:mm;@</c:formatCode>
                <c:ptCount val="23"/>
                <c:pt idx="0">
                  <c:v>0</c:v>
                </c:pt>
                <c:pt idx="1">
                  <c:v>4.1666666666666699E-2</c:v>
                </c:pt>
                <c:pt idx="2">
                  <c:v>0.125</c:v>
                </c:pt>
                <c:pt idx="3">
                  <c:v>0.16666666666666699</c:v>
                </c:pt>
                <c:pt idx="4">
                  <c:v>0.20833333333333301</c:v>
                </c:pt>
                <c:pt idx="5">
                  <c:v>0.25</c:v>
                </c:pt>
                <c:pt idx="6">
                  <c:v>0.29166666666666702</c:v>
                </c:pt>
                <c:pt idx="7">
                  <c:v>0.33333333333333298</c:v>
                </c:pt>
                <c:pt idx="8">
                  <c:v>0.375</c:v>
                </c:pt>
                <c:pt idx="9">
                  <c:v>0.41666666666666702</c:v>
                </c:pt>
                <c:pt idx="10">
                  <c:v>0.45833333333333298</c:v>
                </c:pt>
                <c:pt idx="11">
                  <c:v>0.5</c:v>
                </c:pt>
                <c:pt idx="12">
                  <c:v>0.54166666666666696</c:v>
                </c:pt>
                <c:pt idx="13">
                  <c:v>0.58333333333333304</c:v>
                </c:pt>
                <c:pt idx="14">
                  <c:v>0.625</c:v>
                </c:pt>
                <c:pt idx="15">
                  <c:v>0.66666666666666696</c:v>
                </c:pt>
                <c:pt idx="16">
                  <c:v>0.70833333333333304</c:v>
                </c:pt>
                <c:pt idx="17">
                  <c:v>0.75</c:v>
                </c:pt>
                <c:pt idx="18">
                  <c:v>0.79166666666666696</c:v>
                </c:pt>
                <c:pt idx="19">
                  <c:v>0.83333333333333304</c:v>
                </c:pt>
                <c:pt idx="20">
                  <c:v>0.875</c:v>
                </c:pt>
                <c:pt idx="21">
                  <c:v>0.91666666666666696</c:v>
                </c:pt>
                <c:pt idx="22">
                  <c:v>0.95833333333333304</c:v>
                </c:pt>
              </c:numCache>
            </c:numRef>
          </c:cat>
          <c:val>
            <c:numRef>
              <c:f>('18.3'!$G$56:$G$57,'18.3'!$G$59:$G$79)</c:f>
              <c:numCache>
                <c:formatCode>#,##0.0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27</c:v>
                </c:pt>
                <c:pt idx="5">
                  <c:v>122</c:v>
                </c:pt>
                <c:pt idx="6">
                  <c:v>295</c:v>
                </c:pt>
                <c:pt idx="7">
                  <c:v>576</c:v>
                </c:pt>
                <c:pt idx="8">
                  <c:v>835</c:v>
                </c:pt>
                <c:pt idx="9">
                  <c:v>1050</c:v>
                </c:pt>
                <c:pt idx="10">
                  <c:v>1137</c:v>
                </c:pt>
                <c:pt idx="11">
                  <c:v>1133</c:v>
                </c:pt>
                <c:pt idx="12">
                  <c:v>1089</c:v>
                </c:pt>
                <c:pt idx="13">
                  <c:v>994</c:v>
                </c:pt>
                <c:pt idx="14">
                  <c:v>731</c:v>
                </c:pt>
                <c:pt idx="15">
                  <c:v>519</c:v>
                </c:pt>
                <c:pt idx="16">
                  <c:v>367</c:v>
                </c:pt>
                <c:pt idx="17">
                  <c:v>205</c:v>
                </c:pt>
                <c:pt idx="18">
                  <c:v>108</c:v>
                </c:pt>
                <c:pt idx="19">
                  <c:v>29</c:v>
                </c:pt>
                <c:pt idx="20">
                  <c:v>2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</c:ser>
        <c:ser>
          <c:idx val="3"/>
          <c:order val="5"/>
          <c:tx>
            <c:v>VE</c:v>
          </c:tx>
          <c:cat>
            <c:numRef>
              <c:f>('18.3'!$A$4:$A$5,'18.3'!$A$7:$A$27)</c:f>
              <c:numCache>
                <c:formatCode>h:mm;@</c:formatCode>
                <c:ptCount val="23"/>
                <c:pt idx="0">
                  <c:v>0</c:v>
                </c:pt>
                <c:pt idx="1">
                  <c:v>4.1666666666666699E-2</c:v>
                </c:pt>
                <c:pt idx="2">
                  <c:v>0.125</c:v>
                </c:pt>
                <c:pt idx="3">
                  <c:v>0.16666666666666699</c:v>
                </c:pt>
                <c:pt idx="4">
                  <c:v>0.20833333333333301</c:v>
                </c:pt>
                <c:pt idx="5">
                  <c:v>0.25</c:v>
                </c:pt>
                <c:pt idx="6">
                  <c:v>0.29166666666666702</c:v>
                </c:pt>
                <c:pt idx="7">
                  <c:v>0.33333333333333298</c:v>
                </c:pt>
                <c:pt idx="8">
                  <c:v>0.375</c:v>
                </c:pt>
                <c:pt idx="9">
                  <c:v>0.41666666666666702</c:v>
                </c:pt>
                <c:pt idx="10">
                  <c:v>0.45833333333333298</c:v>
                </c:pt>
                <c:pt idx="11">
                  <c:v>0.5</c:v>
                </c:pt>
                <c:pt idx="12">
                  <c:v>0.54166666666666696</c:v>
                </c:pt>
                <c:pt idx="13">
                  <c:v>0.58333333333333304</c:v>
                </c:pt>
                <c:pt idx="14">
                  <c:v>0.625</c:v>
                </c:pt>
                <c:pt idx="15">
                  <c:v>0.66666666666666696</c:v>
                </c:pt>
                <c:pt idx="16">
                  <c:v>0.70833333333333304</c:v>
                </c:pt>
                <c:pt idx="17">
                  <c:v>0.75</c:v>
                </c:pt>
                <c:pt idx="18">
                  <c:v>0.79166666666666696</c:v>
                </c:pt>
                <c:pt idx="19">
                  <c:v>0.83333333333333304</c:v>
                </c:pt>
                <c:pt idx="20">
                  <c:v>0.875</c:v>
                </c:pt>
                <c:pt idx="21">
                  <c:v>0.91666666666666696</c:v>
                </c:pt>
                <c:pt idx="22">
                  <c:v>0.95833333333333304</c:v>
                </c:pt>
              </c:numCache>
            </c:numRef>
          </c:cat>
          <c:val>
            <c:numRef>
              <c:f>('18.3'!$E$56:$E$57,'18.3'!$E$59:$E$79)</c:f>
              <c:numCache>
                <c:formatCode>#,##0.0</c:formatCode>
                <c:ptCount val="23"/>
                <c:pt idx="0">
                  <c:v>195</c:v>
                </c:pt>
                <c:pt idx="1">
                  <c:v>147</c:v>
                </c:pt>
                <c:pt idx="2">
                  <c:v>146</c:v>
                </c:pt>
                <c:pt idx="3">
                  <c:v>146</c:v>
                </c:pt>
                <c:pt idx="4">
                  <c:v>146</c:v>
                </c:pt>
                <c:pt idx="5">
                  <c:v>152</c:v>
                </c:pt>
                <c:pt idx="6">
                  <c:v>158</c:v>
                </c:pt>
                <c:pt idx="7">
                  <c:v>168</c:v>
                </c:pt>
                <c:pt idx="8">
                  <c:v>157</c:v>
                </c:pt>
                <c:pt idx="9">
                  <c:v>160</c:v>
                </c:pt>
                <c:pt idx="10">
                  <c:v>161</c:v>
                </c:pt>
                <c:pt idx="11">
                  <c:v>151</c:v>
                </c:pt>
                <c:pt idx="12">
                  <c:v>150</c:v>
                </c:pt>
                <c:pt idx="13">
                  <c:v>149</c:v>
                </c:pt>
                <c:pt idx="14">
                  <c:v>151</c:v>
                </c:pt>
                <c:pt idx="15">
                  <c:v>163</c:v>
                </c:pt>
                <c:pt idx="16">
                  <c:v>160</c:v>
                </c:pt>
                <c:pt idx="17">
                  <c:v>201</c:v>
                </c:pt>
                <c:pt idx="18">
                  <c:v>223</c:v>
                </c:pt>
                <c:pt idx="19">
                  <c:v>244</c:v>
                </c:pt>
                <c:pt idx="20">
                  <c:v>246</c:v>
                </c:pt>
                <c:pt idx="21">
                  <c:v>240</c:v>
                </c:pt>
                <c:pt idx="22">
                  <c:v>204</c:v>
                </c:pt>
              </c:numCache>
            </c:numRef>
          </c:val>
        </c:ser>
        <c:ser>
          <c:idx val="4"/>
          <c:order val="6"/>
          <c:tx>
            <c:v>PVE</c:v>
          </c:tx>
          <c:cat>
            <c:numRef>
              <c:f>('18.3'!$A$4:$A$5,'18.3'!$A$7:$A$27)</c:f>
              <c:numCache>
                <c:formatCode>h:mm;@</c:formatCode>
                <c:ptCount val="23"/>
                <c:pt idx="0">
                  <c:v>0</c:v>
                </c:pt>
                <c:pt idx="1">
                  <c:v>4.1666666666666699E-2</c:v>
                </c:pt>
                <c:pt idx="2">
                  <c:v>0.125</c:v>
                </c:pt>
                <c:pt idx="3">
                  <c:v>0.16666666666666699</c:v>
                </c:pt>
                <c:pt idx="4">
                  <c:v>0.20833333333333301</c:v>
                </c:pt>
                <c:pt idx="5">
                  <c:v>0.25</c:v>
                </c:pt>
                <c:pt idx="6">
                  <c:v>0.29166666666666702</c:v>
                </c:pt>
                <c:pt idx="7">
                  <c:v>0.33333333333333298</c:v>
                </c:pt>
                <c:pt idx="8">
                  <c:v>0.375</c:v>
                </c:pt>
                <c:pt idx="9">
                  <c:v>0.41666666666666702</c:v>
                </c:pt>
                <c:pt idx="10">
                  <c:v>0.45833333333333298</c:v>
                </c:pt>
                <c:pt idx="11">
                  <c:v>0.5</c:v>
                </c:pt>
                <c:pt idx="12">
                  <c:v>0.54166666666666696</c:v>
                </c:pt>
                <c:pt idx="13">
                  <c:v>0.58333333333333304</c:v>
                </c:pt>
                <c:pt idx="14">
                  <c:v>0.625</c:v>
                </c:pt>
                <c:pt idx="15">
                  <c:v>0.66666666666666696</c:v>
                </c:pt>
                <c:pt idx="16">
                  <c:v>0.70833333333333304</c:v>
                </c:pt>
                <c:pt idx="17">
                  <c:v>0.75</c:v>
                </c:pt>
                <c:pt idx="18">
                  <c:v>0.79166666666666696</c:v>
                </c:pt>
                <c:pt idx="19">
                  <c:v>0.83333333333333304</c:v>
                </c:pt>
                <c:pt idx="20">
                  <c:v>0.875</c:v>
                </c:pt>
                <c:pt idx="21">
                  <c:v>0.91666666666666696</c:v>
                </c:pt>
                <c:pt idx="22">
                  <c:v>0.95833333333333304</c:v>
                </c:pt>
              </c:numCache>
            </c:numRef>
          </c:cat>
          <c:val>
            <c:numRef>
              <c:f>('18.3'!$F$56:$F$57,'18.3'!$F$59:$F$79)</c:f>
              <c:numCache>
                <c:formatCode>#,##0.0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24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98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77</c:v>
                </c:pt>
                <c:pt idx="19">
                  <c:v>238</c:v>
                </c:pt>
                <c:pt idx="20">
                  <c:v>209</c:v>
                </c:pt>
                <c:pt idx="21">
                  <c:v>194</c:v>
                </c:pt>
                <c:pt idx="22">
                  <c:v>178</c:v>
                </c:pt>
              </c:numCache>
            </c:numRef>
          </c:val>
        </c:ser>
        <c:ser>
          <c:idx val="10"/>
          <c:order val="9"/>
          <c:tx>
            <c:v>+</c:v>
          </c:tx>
          <c:spPr>
            <a:solidFill>
              <a:schemeClr val="accent3">
                <a:lumMod val="60000"/>
                <a:lumOff val="40000"/>
              </a:schemeClr>
            </a:solidFill>
            <a:ln w="25400">
              <a:noFill/>
            </a:ln>
          </c:spPr>
          <c:cat>
            <c:numRef>
              <c:f>('18.3'!$A$4:$A$5,'18.3'!$A$7:$A$27)</c:f>
              <c:numCache>
                <c:formatCode>h:mm;@</c:formatCode>
                <c:ptCount val="23"/>
                <c:pt idx="0">
                  <c:v>0</c:v>
                </c:pt>
                <c:pt idx="1">
                  <c:v>4.1666666666666699E-2</c:v>
                </c:pt>
                <c:pt idx="2">
                  <c:v>0.125</c:v>
                </c:pt>
                <c:pt idx="3">
                  <c:v>0.16666666666666699</c:v>
                </c:pt>
                <c:pt idx="4">
                  <c:v>0.20833333333333301</c:v>
                </c:pt>
                <c:pt idx="5">
                  <c:v>0.25</c:v>
                </c:pt>
                <c:pt idx="6">
                  <c:v>0.29166666666666702</c:v>
                </c:pt>
                <c:pt idx="7">
                  <c:v>0.33333333333333298</c:v>
                </c:pt>
                <c:pt idx="8">
                  <c:v>0.375</c:v>
                </c:pt>
                <c:pt idx="9">
                  <c:v>0.41666666666666702</c:v>
                </c:pt>
                <c:pt idx="10">
                  <c:v>0.45833333333333298</c:v>
                </c:pt>
                <c:pt idx="11">
                  <c:v>0.5</c:v>
                </c:pt>
                <c:pt idx="12">
                  <c:v>0.54166666666666696</c:v>
                </c:pt>
                <c:pt idx="13">
                  <c:v>0.58333333333333304</c:v>
                </c:pt>
                <c:pt idx="14">
                  <c:v>0.625</c:v>
                </c:pt>
                <c:pt idx="15">
                  <c:v>0.66666666666666696</c:v>
                </c:pt>
                <c:pt idx="16">
                  <c:v>0.70833333333333304</c:v>
                </c:pt>
                <c:pt idx="17">
                  <c:v>0.75</c:v>
                </c:pt>
                <c:pt idx="18">
                  <c:v>0.79166666666666696</c:v>
                </c:pt>
                <c:pt idx="19">
                  <c:v>0.83333333333333304</c:v>
                </c:pt>
                <c:pt idx="20">
                  <c:v>0.875</c:v>
                </c:pt>
                <c:pt idx="21">
                  <c:v>0.91666666666666696</c:v>
                </c:pt>
                <c:pt idx="22">
                  <c:v>0.95833333333333304</c:v>
                </c:pt>
              </c:numCache>
            </c:numRef>
          </c:cat>
          <c:val>
            <c:numRef>
              <c:f>('18.3'!$L$56:$L$57,'18.3'!$L$59:$L$79)</c:f>
              <c:numCache>
                <c:formatCode>General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1234560"/>
        <c:axId val="231252736"/>
      </c:areaChart>
      <c:areaChart>
        <c:grouping val="stacked"/>
        <c:varyColors val="0"/>
        <c:ser>
          <c:idx val="8"/>
          <c:order val="7"/>
          <c:tx>
            <c:v>Import / export</c:v>
          </c:tx>
          <c:spPr>
            <a:solidFill>
              <a:schemeClr val="accent3">
                <a:lumMod val="60000"/>
                <a:lumOff val="40000"/>
              </a:schemeClr>
            </a:solidFill>
          </c:spPr>
          <c:cat>
            <c:numRef>
              <c:f>('18.3'!$A$4:$A$5,'18.3'!$A$7:$A$27)</c:f>
              <c:numCache>
                <c:formatCode>h:mm;@</c:formatCode>
                <c:ptCount val="23"/>
                <c:pt idx="0">
                  <c:v>0</c:v>
                </c:pt>
                <c:pt idx="1">
                  <c:v>4.1666666666666699E-2</c:v>
                </c:pt>
                <c:pt idx="2">
                  <c:v>0.125</c:v>
                </c:pt>
                <c:pt idx="3">
                  <c:v>0.16666666666666699</c:v>
                </c:pt>
                <c:pt idx="4">
                  <c:v>0.20833333333333301</c:v>
                </c:pt>
                <c:pt idx="5">
                  <c:v>0.25</c:v>
                </c:pt>
                <c:pt idx="6">
                  <c:v>0.29166666666666702</c:v>
                </c:pt>
                <c:pt idx="7">
                  <c:v>0.33333333333333298</c:v>
                </c:pt>
                <c:pt idx="8">
                  <c:v>0.375</c:v>
                </c:pt>
                <c:pt idx="9">
                  <c:v>0.41666666666666702</c:v>
                </c:pt>
                <c:pt idx="10">
                  <c:v>0.45833333333333298</c:v>
                </c:pt>
                <c:pt idx="11">
                  <c:v>0.5</c:v>
                </c:pt>
                <c:pt idx="12">
                  <c:v>0.54166666666666696</c:v>
                </c:pt>
                <c:pt idx="13">
                  <c:v>0.58333333333333304</c:v>
                </c:pt>
                <c:pt idx="14">
                  <c:v>0.625</c:v>
                </c:pt>
                <c:pt idx="15">
                  <c:v>0.66666666666666696</c:v>
                </c:pt>
                <c:pt idx="16">
                  <c:v>0.70833333333333304</c:v>
                </c:pt>
                <c:pt idx="17">
                  <c:v>0.75</c:v>
                </c:pt>
                <c:pt idx="18">
                  <c:v>0.79166666666666696</c:v>
                </c:pt>
                <c:pt idx="19">
                  <c:v>0.83333333333333304</c:v>
                </c:pt>
                <c:pt idx="20">
                  <c:v>0.875</c:v>
                </c:pt>
                <c:pt idx="21">
                  <c:v>0.91666666666666696</c:v>
                </c:pt>
                <c:pt idx="22">
                  <c:v>0.95833333333333304</c:v>
                </c:pt>
              </c:numCache>
            </c:numRef>
          </c:cat>
          <c:val>
            <c:numRef>
              <c:f>('18.3'!$M$56:$M$57,'18.3'!$M$59:$M$79)</c:f>
              <c:numCache>
                <c:formatCode>General</c:formatCode>
                <c:ptCount val="23"/>
                <c:pt idx="0">
                  <c:v>-1812</c:v>
                </c:pt>
                <c:pt idx="1">
                  <c:v>-1846</c:v>
                </c:pt>
                <c:pt idx="2">
                  <c:v>-1682</c:v>
                </c:pt>
                <c:pt idx="3">
                  <c:v>-1483</c:v>
                </c:pt>
                <c:pt idx="4">
                  <c:v>-1741</c:v>
                </c:pt>
                <c:pt idx="5">
                  <c:v>-1728</c:v>
                </c:pt>
                <c:pt idx="6">
                  <c:v>-1690</c:v>
                </c:pt>
                <c:pt idx="7">
                  <c:v>-1606</c:v>
                </c:pt>
                <c:pt idx="8">
                  <c:v>-1448</c:v>
                </c:pt>
                <c:pt idx="9">
                  <c:v>-1438</c:v>
                </c:pt>
                <c:pt idx="10">
                  <c:v>-1368</c:v>
                </c:pt>
                <c:pt idx="11">
                  <c:v>-1539</c:v>
                </c:pt>
                <c:pt idx="12">
                  <c:v>-1618</c:v>
                </c:pt>
                <c:pt idx="13">
                  <c:v>-1617</c:v>
                </c:pt>
                <c:pt idx="14">
                  <c:v>-1579</c:v>
                </c:pt>
                <c:pt idx="15">
                  <c:v>-1311</c:v>
                </c:pt>
                <c:pt idx="16">
                  <c:v>-1294</c:v>
                </c:pt>
                <c:pt idx="17">
                  <c:v>-1115</c:v>
                </c:pt>
                <c:pt idx="18">
                  <c:v>-1109</c:v>
                </c:pt>
                <c:pt idx="19">
                  <c:v>-1291</c:v>
                </c:pt>
                <c:pt idx="20">
                  <c:v>-1206</c:v>
                </c:pt>
                <c:pt idx="21">
                  <c:v>-1022</c:v>
                </c:pt>
                <c:pt idx="22">
                  <c:v>-1224</c:v>
                </c:pt>
              </c:numCache>
            </c:numRef>
          </c:val>
        </c:ser>
        <c:ser>
          <c:idx val="9"/>
          <c:order val="8"/>
          <c:tx>
            <c:v>Čerpání PVE</c:v>
          </c:tx>
          <c:spPr>
            <a:ln w="25400">
              <a:noFill/>
            </a:ln>
          </c:spPr>
          <c:cat>
            <c:numRef>
              <c:f>('18.3'!$A$4:$A$5,'18.3'!$A$7:$A$27)</c:f>
              <c:numCache>
                <c:formatCode>h:mm;@</c:formatCode>
                <c:ptCount val="23"/>
                <c:pt idx="0">
                  <c:v>0</c:v>
                </c:pt>
                <c:pt idx="1">
                  <c:v>4.1666666666666699E-2</c:v>
                </c:pt>
                <c:pt idx="2">
                  <c:v>0.125</c:v>
                </c:pt>
                <c:pt idx="3">
                  <c:v>0.16666666666666699</c:v>
                </c:pt>
                <c:pt idx="4">
                  <c:v>0.20833333333333301</c:v>
                </c:pt>
                <c:pt idx="5">
                  <c:v>0.25</c:v>
                </c:pt>
                <c:pt idx="6">
                  <c:v>0.29166666666666702</c:v>
                </c:pt>
                <c:pt idx="7">
                  <c:v>0.33333333333333298</c:v>
                </c:pt>
                <c:pt idx="8">
                  <c:v>0.375</c:v>
                </c:pt>
                <c:pt idx="9">
                  <c:v>0.41666666666666702</c:v>
                </c:pt>
                <c:pt idx="10">
                  <c:v>0.45833333333333298</c:v>
                </c:pt>
                <c:pt idx="11">
                  <c:v>0.5</c:v>
                </c:pt>
                <c:pt idx="12">
                  <c:v>0.54166666666666696</c:v>
                </c:pt>
                <c:pt idx="13">
                  <c:v>0.58333333333333304</c:v>
                </c:pt>
                <c:pt idx="14">
                  <c:v>0.625</c:v>
                </c:pt>
                <c:pt idx="15">
                  <c:v>0.66666666666666696</c:v>
                </c:pt>
                <c:pt idx="16">
                  <c:v>0.70833333333333304</c:v>
                </c:pt>
                <c:pt idx="17">
                  <c:v>0.75</c:v>
                </c:pt>
                <c:pt idx="18">
                  <c:v>0.79166666666666696</c:v>
                </c:pt>
                <c:pt idx="19">
                  <c:v>0.83333333333333304</c:v>
                </c:pt>
                <c:pt idx="20">
                  <c:v>0.875</c:v>
                </c:pt>
                <c:pt idx="21">
                  <c:v>0.91666666666666696</c:v>
                </c:pt>
                <c:pt idx="22">
                  <c:v>0.95833333333333304</c:v>
                </c:pt>
              </c:numCache>
            </c:numRef>
          </c:cat>
          <c:val>
            <c:numRef>
              <c:f>('18.3'!$J$56:$J$57,'18.3'!$J$59:$J$79)</c:f>
              <c:numCache>
                <c:formatCode>#,##0.0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-206</c:v>
                </c:pt>
                <c:pt idx="4">
                  <c:v>-206</c:v>
                </c:pt>
                <c:pt idx="5">
                  <c:v>-205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1260160"/>
        <c:axId val="231254272"/>
      </c:areaChart>
      <c:catAx>
        <c:axId val="231234560"/>
        <c:scaling>
          <c:orientation val="minMax"/>
        </c:scaling>
        <c:delete val="0"/>
        <c:axPos val="b"/>
        <c:numFmt formatCode="h:mm;@" sourceLinked="1"/>
        <c:majorTickMark val="none"/>
        <c:minorTickMark val="none"/>
        <c:tickLblPos val="low"/>
        <c:txPr>
          <a:bodyPr/>
          <a:lstStyle/>
          <a:p>
            <a:pPr>
              <a:defRPr sz="900"/>
            </a:pPr>
            <a:endParaRPr lang="cs-CZ"/>
          </a:p>
        </c:txPr>
        <c:crossAx val="231252736"/>
        <c:crosses val="autoZero"/>
        <c:auto val="1"/>
        <c:lblAlgn val="ctr"/>
        <c:lblOffset val="100"/>
        <c:noMultiLvlLbl val="0"/>
      </c:catAx>
      <c:valAx>
        <c:axId val="231252736"/>
        <c:scaling>
          <c:orientation val="minMax"/>
          <c:max val="1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31234560"/>
        <c:crosses val="autoZero"/>
        <c:crossBetween val="midCat"/>
      </c:valAx>
      <c:valAx>
        <c:axId val="231254272"/>
        <c:scaling>
          <c:orientation val="minMax"/>
          <c:max val="14000"/>
          <c:min val="-4000"/>
        </c:scaling>
        <c:delete val="1"/>
        <c:axPos val="r"/>
        <c:numFmt formatCode="General" sourceLinked="1"/>
        <c:majorTickMark val="out"/>
        <c:minorTickMark val="none"/>
        <c:tickLblPos val="nextTo"/>
        <c:crossAx val="231260160"/>
        <c:crosses val="max"/>
        <c:crossBetween val="midCat"/>
      </c:valAx>
      <c:catAx>
        <c:axId val="231260160"/>
        <c:scaling>
          <c:orientation val="minMax"/>
        </c:scaling>
        <c:delete val="1"/>
        <c:axPos val="b"/>
        <c:numFmt formatCode="h:mm;@" sourceLinked="1"/>
        <c:majorTickMark val="out"/>
        <c:minorTickMark val="none"/>
        <c:tickLblPos val="nextTo"/>
        <c:crossAx val="231254272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7"/>
        <c:delete val="1"/>
      </c:legendEntry>
      <c:layout>
        <c:manualLayout>
          <c:xMode val="edge"/>
          <c:yMode val="edge"/>
          <c:x val="0"/>
          <c:y val="0.87446676454088634"/>
          <c:w val="1"/>
          <c:h val="0.12553323545911363"/>
        </c:manualLayout>
      </c:layout>
      <c:overlay val="0"/>
      <c:txPr>
        <a:bodyPr/>
        <a:lstStyle/>
        <a:p>
          <a:pPr>
            <a:defRPr sz="900"/>
          </a:pPr>
          <a:endParaRPr lang="cs-CZ"/>
        </a:p>
      </c:txPr>
    </c:legend>
    <c:plotVisOnly val="1"/>
    <c:dispBlanksAs val="zero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V</a:t>
            </a:r>
            <a:r>
              <a:rPr lang="en-US" sz="1000"/>
              <a:t>ýrob</a:t>
            </a:r>
            <a:r>
              <a:rPr lang="cs-CZ" sz="1000"/>
              <a:t>a</a:t>
            </a:r>
            <a:r>
              <a:rPr lang="en-US" sz="1000"/>
              <a:t> elektřiny brutto</a:t>
            </a:r>
            <a:r>
              <a:rPr lang="cs-CZ" sz="1000"/>
              <a:t> z </a:t>
            </a:r>
            <a:r>
              <a:rPr lang="cs-CZ" sz="1000" b="1" i="0" u="none" strike="noStrike" baseline="0">
                <a:effectLst/>
              </a:rPr>
              <a:t>BIOM</a:t>
            </a:r>
            <a:r>
              <a:rPr lang="cs-CZ" sz="1000"/>
              <a:t> (MWh)</a:t>
            </a:r>
            <a:endParaRPr lang="en-US" sz="1000"/>
          </a:p>
        </c:rich>
      </c:tx>
      <c:layout>
        <c:manualLayout>
          <c:xMode val="edge"/>
          <c:yMode val="edge"/>
          <c:x val="0.20314207295459261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4918381912787218"/>
          <c:y val="0.2632749132164931"/>
          <c:w val="0.85081618087212785"/>
          <c:h val="0.54104478875624418"/>
        </c:manualLayout>
      </c:layout>
      <c:barChart>
        <c:barDir val="col"/>
        <c:grouping val="stacked"/>
        <c:varyColors val="0"/>
        <c:ser>
          <c:idx val="0"/>
          <c:order val="0"/>
          <c:invertIfNegative val="0"/>
          <c:dPt>
            <c:idx val="1"/>
            <c:invertIfNegative val="0"/>
            <c:bubble3D val="0"/>
            <c:explosion val="51"/>
          </c:dPt>
          <c:dPt>
            <c:idx val="3"/>
            <c:invertIfNegative val="0"/>
            <c:bubble3D val="0"/>
            <c:explosion val="52"/>
          </c:dPt>
          <c:dPt>
            <c:idx val="4"/>
            <c:invertIfNegative val="0"/>
            <c:bubble3D val="0"/>
          </c:dPt>
          <c:dPt>
            <c:idx val="5"/>
            <c:invertIfNegative val="0"/>
            <c:bubble3D val="0"/>
          </c:dPt>
          <c:dPt>
            <c:idx val="6"/>
            <c:invertIfNegative val="0"/>
            <c:bubble3D val="0"/>
          </c:dPt>
          <c:dPt>
            <c:idx val="7"/>
            <c:invertIfNegative val="0"/>
            <c:bubble3D val="0"/>
            <c:spPr>
              <a:solidFill>
                <a:srgbClr val="FFC000"/>
              </a:solidFill>
            </c:spPr>
          </c:dPt>
          <c:cat>
            <c:strRef>
              <c:f>'8'!$B$5:$D$5</c:f>
              <c:strCache>
                <c:ptCount val="3"/>
                <c:pt idx="0">
                  <c:v>Duben</c:v>
                </c:pt>
                <c:pt idx="1">
                  <c:v>Květen</c:v>
                </c:pt>
                <c:pt idx="2">
                  <c:v>Červen</c:v>
                </c:pt>
              </c:strCache>
            </c:strRef>
          </c:cat>
          <c:val>
            <c:numRef>
              <c:f>'8'!$B$7:$D$7</c:f>
              <c:numCache>
                <c:formatCode>#,##0.0</c:formatCode>
                <c:ptCount val="3"/>
                <c:pt idx="0">
                  <c:v>178243.07799999998</c:v>
                </c:pt>
                <c:pt idx="1">
                  <c:v>168188.24900000001</c:v>
                </c:pt>
                <c:pt idx="2">
                  <c:v>163472.00499999998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58310400"/>
        <c:axId val="158311936"/>
      </c:barChart>
      <c:catAx>
        <c:axId val="158310400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158311936"/>
        <c:crosses val="autoZero"/>
        <c:auto val="1"/>
        <c:lblAlgn val="ctr"/>
        <c:lblOffset val="100"/>
        <c:noMultiLvlLbl val="0"/>
      </c:catAx>
      <c:valAx>
        <c:axId val="158311936"/>
        <c:scaling>
          <c:orientation val="minMax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5831040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3543307086614173" l="0.31496062992125984" r="0.31496062992125984" t="0.3543307086614173" header="0.31496062992125984" footer="0.31496062992125984"/>
    <c:pageSetup orientation="portrait"/>
  </c:printSettings>
</c:chartSpace>
</file>

<file path=xl/charts/chart1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Zatížení brutto ve dni m</a:t>
            </a:r>
            <a:r>
              <a:rPr lang="cs-CZ" sz="1000"/>
              <a:t>inima (MW)</a:t>
            </a:r>
            <a:endParaRPr lang="en-US" sz="1000"/>
          </a:p>
        </c:rich>
      </c:tx>
      <c:layout>
        <c:manualLayout>
          <c:xMode val="edge"/>
          <c:yMode val="edge"/>
          <c:x val="0.19464817376719096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0605281482671815E-2"/>
          <c:y val="0.10613146689997084"/>
          <c:w val="0.82765037799641883"/>
          <c:h val="0.60945308984465563"/>
        </c:manualLayout>
      </c:layout>
      <c:areaChart>
        <c:grouping val="stacked"/>
        <c:varyColors val="0"/>
        <c:ser>
          <c:idx val="0"/>
          <c:order val="0"/>
          <c:tx>
            <c:v>JE</c:v>
          </c:tx>
          <c:spPr>
            <a:solidFill>
              <a:schemeClr val="accent4"/>
            </a:solidFill>
          </c:spPr>
          <c:cat>
            <c:numRef>
              <c:f>'18.3'!$A$4:$A$27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'18.3'!$B$30:$B$53</c:f>
              <c:numCache>
                <c:formatCode>#,##0.0</c:formatCode>
                <c:ptCount val="24"/>
                <c:pt idx="0">
                  <c:v>3375</c:v>
                </c:pt>
                <c:pt idx="1">
                  <c:v>3450</c:v>
                </c:pt>
                <c:pt idx="2">
                  <c:v>3582</c:v>
                </c:pt>
                <c:pt idx="3">
                  <c:v>3641</c:v>
                </c:pt>
                <c:pt idx="4">
                  <c:v>3638</c:v>
                </c:pt>
                <c:pt idx="5">
                  <c:v>3635</c:v>
                </c:pt>
                <c:pt idx="6">
                  <c:v>3566</c:v>
                </c:pt>
                <c:pt idx="7">
                  <c:v>3478</c:v>
                </c:pt>
                <c:pt idx="8">
                  <c:v>3423</c:v>
                </c:pt>
                <c:pt idx="9">
                  <c:v>3370</c:v>
                </c:pt>
                <c:pt idx="10">
                  <c:v>3364</c:v>
                </c:pt>
                <c:pt idx="11">
                  <c:v>3356</c:v>
                </c:pt>
                <c:pt idx="12">
                  <c:v>3346</c:v>
                </c:pt>
                <c:pt idx="13">
                  <c:v>3335</c:v>
                </c:pt>
                <c:pt idx="14">
                  <c:v>3328</c:v>
                </c:pt>
                <c:pt idx="15">
                  <c:v>3320</c:v>
                </c:pt>
                <c:pt idx="16">
                  <c:v>3317</c:v>
                </c:pt>
                <c:pt idx="17">
                  <c:v>3317</c:v>
                </c:pt>
                <c:pt idx="18">
                  <c:v>3317</c:v>
                </c:pt>
                <c:pt idx="19">
                  <c:v>3318</c:v>
                </c:pt>
                <c:pt idx="20">
                  <c:v>3322</c:v>
                </c:pt>
                <c:pt idx="21">
                  <c:v>3333</c:v>
                </c:pt>
                <c:pt idx="22">
                  <c:v>3340</c:v>
                </c:pt>
                <c:pt idx="23">
                  <c:v>3344</c:v>
                </c:pt>
              </c:numCache>
            </c:numRef>
          </c:val>
        </c:ser>
        <c:ser>
          <c:idx val="1"/>
          <c:order val="1"/>
          <c:tx>
            <c:v>PE</c:v>
          </c:tx>
          <c:cat>
            <c:numRef>
              <c:f>'18.3'!$A$4:$A$27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'18.3'!$C$30:$C$53</c:f>
              <c:numCache>
                <c:formatCode>#,##0.0</c:formatCode>
                <c:ptCount val="24"/>
                <c:pt idx="0">
                  <c:v>3988</c:v>
                </c:pt>
                <c:pt idx="1">
                  <c:v>3873</c:v>
                </c:pt>
                <c:pt idx="2">
                  <c:v>3711</c:v>
                </c:pt>
                <c:pt idx="3">
                  <c:v>3756</c:v>
                </c:pt>
                <c:pt idx="4">
                  <c:v>3585</c:v>
                </c:pt>
                <c:pt idx="5">
                  <c:v>3527</c:v>
                </c:pt>
                <c:pt idx="6">
                  <c:v>3615</c:v>
                </c:pt>
                <c:pt idx="7">
                  <c:v>3913</c:v>
                </c:pt>
                <c:pt idx="8">
                  <c:v>3903</c:v>
                </c:pt>
                <c:pt idx="9">
                  <c:v>4053</c:v>
                </c:pt>
                <c:pt idx="10">
                  <c:v>3973</c:v>
                </c:pt>
                <c:pt idx="11">
                  <c:v>4110</c:v>
                </c:pt>
                <c:pt idx="12">
                  <c:v>4062</c:v>
                </c:pt>
                <c:pt idx="13">
                  <c:v>4072</c:v>
                </c:pt>
                <c:pt idx="14">
                  <c:v>3753</c:v>
                </c:pt>
                <c:pt idx="15">
                  <c:v>3796</c:v>
                </c:pt>
                <c:pt idx="16">
                  <c:v>3725</c:v>
                </c:pt>
                <c:pt idx="17">
                  <c:v>3725</c:v>
                </c:pt>
                <c:pt idx="18">
                  <c:v>3858</c:v>
                </c:pt>
                <c:pt idx="19">
                  <c:v>3832</c:v>
                </c:pt>
                <c:pt idx="20">
                  <c:v>3833</c:v>
                </c:pt>
                <c:pt idx="21">
                  <c:v>3836</c:v>
                </c:pt>
                <c:pt idx="22">
                  <c:v>3935</c:v>
                </c:pt>
                <c:pt idx="23">
                  <c:v>3960</c:v>
                </c:pt>
              </c:numCache>
            </c:numRef>
          </c:val>
        </c:ser>
        <c:ser>
          <c:idx val="2"/>
          <c:order val="2"/>
          <c:tx>
            <c:v>PSE + PPE</c:v>
          </c:tx>
          <c:spPr>
            <a:solidFill>
              <a:schemeClr val="accent6"/>
            </a:solidFill>
          </c:spPr>
          <c:cat>
            <c:numRef>
              <c:f>'18.3'!$A$4:$A$27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'18.3'!$D$30:$D$53</c:f>
              <c:numCache>
                <c:formatCode>#,##0.0</c:formatCode>
                <c:ptCount val="24"/>
                <c:pt idx="0">
                  <c:v>686</c:v>
                </c:pt>
                <c:pt idx="1">
                  <c:v>671</c:v>
                </c:pt>
                <c:pt idx="2">
                  <c:v>676</c:v>
                </c:pt>
                <c:pt idx="3">
                  <c:v>677</c:v>
                </c:pt>
                <c:pt idx="4">
                  <c:v>673</c:v>
                </c:pt>
                <c:pt idx="5">
                  <c:v>684</c:v>
                </c:pt>
                <c:pt idx="6">
                  <c:v>680</c:v>
                </c:pt>
                <c:pt idx="7">
                  <c:v>684</c:v>
                </c:pt>
                <c:pt idx="8">
                  <c:v>691</c:v>
                </c:pt>
                <c:pt idx="9">
                  <c:v>692</c:v>
                </c:pt>
                <c:pt idx="10">
                  <c:v>693</c:v>
                </c:pt>
                <c:pt idx="11">
                  <c:v>696</c:v>
                </c:pt>
                <c:pt idx="12">
                  <c:v>689</c:v>
                </c:pt>
                <c:pt idx="13">
                  <c:v>685</c:v>
                </c:pt>
                <c:pt idx="14">
                  <c:v>683</c:v>
                </c:pt>
                <c:pt idx="15">
                  <c:v>684</c:v>
                </c:pt>
                <c:pt idx="16">
                  <c:v>684</c:v>
                </c:pt>
                <c:pt idx="17">
                  <c:v>685</c:v>
                </c:pt>
                <c:pt idx="18">
                  <c:v>698</c:v>
                </c:pt>
                <c:pt idx="19">
                  <c:v>702</c:v>
                </c:pt>
                <c:pt idx="20">
                  <c:v>699</c:v>
                </c:pt>
                <c:pt idx="21">
                  <c:v>693</c:v>
                </c:pt>
                <c:pt idx="22">
                  <c:v>690</c:v>
                </c:pt>
                <c:pt idx="23">
                  <c:v>683</c:v>
                </c:pt>
              </c:numCache>
            </c:numRef>
          </c:val>
        </c:ser>
        <c:ser>
          <c:idx val="6"/>
          <c:order val="3"/>
          <c:tx>
            <c:v>VTE</c:v>
          </c:tx>
          <c:cat>
            <c:numRef>
              <c:f>'18.3'!$A$4:$A$27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'18.3'!$H$30:$H$53</c:f>
              <c:numCache>
                <c:formatCode>#,##0.0</c:formatCode>
                <c:ptCount val="24"/>
                <c:pt idx="0">
                  <c:v>48</c:v>
                </c:pt>
                <c:pt idx="1">
                  <c:v>61</c:v>
                </c:pt>
                <c:pt idx="2">
                  <c:v>58</c:v>
                </c:pt>
                <c:pt idx="3">
                  <c:v>62</c:v>
                </c:pt>
                <c:pt idx="4">
                  <c:v>47</c:v>
                </c:pt>
                <c:pt idx="5">
                  <c:v>39</c:v>
                </c:pt>
                <c:pt idx="6">
                  <c:v>29</c:v>
                </c:pt>
                <c:pt idx="7">
                  <c:v>24</c:v>
                </c:pt>
                <c:pt idx="8">
                  <c:v>32</c:v>
                </c:pt>
                <c:pt idx="9">
                  <c:v>32</c:v>
                </c:pt>
                <c:pt idx="10">
                  <c:v>22</c:v>
                </c:pt>
                <c:pt idx="11">
                  <c:v>21</c:v>
                </c:pt>
                <c:pt idx="12">
                  <c:v>18</c:v>
                </c:pt>
                <c:pt idx="13">
                  <c:v>25</c:v>
                </c:pt>
                <c:pt idx="14">
                  <c:v>28</c:v>
                </c:pt>
                <c:pt idx="15">
                  <c:v>35</c:v>
                </c:pt>
                <c:pt idx="16">
                  <c:v>40</c:v>
                </c:pt>
                <c:pt idx="17">
                  <c:v>49</c:v>
                </c:pt>
                <c:pt idx="18">
                  <c:v>51</c:v>
                </c:pt>
                <c:pt idx="19">
                  <c:v>52</c:v>
                </c:pt>
                <c:pt idx="20">
                  <c:v>68</c:v>
                </c:pt>
                <c:pt idx="21">
                  <c:v>95</c:v>
                </c:pt>
                <c:pt idx="22">
                  <c:v>114</c:v>
                </c:pt>
                <c:pt idx="23">
                  <c:v>114</c:v>
                </c:pt>
              </c:numCache>
            </c:numRef>
          </c:val>
        </c:ser>
        <c:ser>
          <c:idx val="5"/>
          <c:order val="4"/>
          <c:tx>
            <c:v>FVE</c:v>
          </c:tx>
          <c:spPr>
            <a:solidFill>
              <a:srgbClr val="FFFF00"/>
            </a:solidFill>
          </c:spPr>
          <c:cat>
            <c:numRef>
              <c:f>'18.3'!$A$4:$A$27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'18.3'!$G$30:$G$53</c:f>
              <c:numCache>
                <c:formatCode>#,##0.0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12</c:v>
                </c:pt>
                <c:pt idx="6">
                  <c:v>90</c:v>
                </c:pt>
                <c:pt idx="7">
                  <c:v>276</c:v>
                </c:pt>
                <c:pt idx="8">
                  <c:v>539</c:v>
                </c:pt>
                <c:pt idx="9">
                  <c:v>753</c:v>
                </c:pt>
                <c:pt idx="10">
                  <c:v>882</c:v>
                </c:pt>
                <c:pt idx="11">
                  <c:v>932</c:v>
                </c:pt>
                <c:pt idx="12">
                  <c:v>1056</c:v>
                </c:pt>
                <c:pt idx="13">
                  <c:v>1122</c:v>
                </c:pt>
                <c:pt idx="14">
                  <c:v>1121</c:v>
                </c:pt>
                <c:pt idx="15">
                  <c:v>1022</c:v>
                </c:pt>
                <c:pt idx="16">
                  <c:v>786</c:v>
                </c:pt>
                <c:pt idx="17">
                  <c:v>537</c:v>
                </c:pt>
                <c:pt idx="18">
                  <c:v>268</c:v>
                </c:pt>
                <c:pt idx="19">
                  <c:v>105</c:v>
                </c:pt>
                <c:pt idx="20">
                  <c:v>18</c:v>
                </c:pt>
                <c:pt idx="21">
                  <c:v>3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</c:ser>
        <c:ser>
          <c:idx val="3"/>
          <c:order val="5"/>
          <c:tx>
            <c:v>VE</c:v>
          </c:tx>
          <c:cat>
            <c:numRef>
              <c:f>'18.3'!$A$4:$A$27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'18.3'!$E$30:$E$53</c:f>
              <c:numCache>
                <c:formatCode>#,##0.0</c:formatCode>
                <c:ptCount val="24"/>
                <c:pt idx="0">
                  <c:v>152</c:v>
                </c:pt>
                <c:pt idx="1">
                  <c:v>147</c:v>
                </c:pt>
                <c:pt idx="2">
                  <c:v>147</c:v>
                </c:pt>
                <c:pt idx="3">
                  <c:v>152</c:v>
                </c:pt>
                <c:pt idx="4">
                  <c:v>147</c:v>
                </c:pt>
                <c:pt idx="5">
                  <c:v>146</c:v>
                </c:pt>
                <c:pt idx="6">
                  <c:v>153</c:v>
                </c:pt>
                <c:pt idx="7">
                  <c:v>158</c:v>
                </c:pt>
                <c:pt idx="8">
                  <c:v>173</c:v>
                </c:pt>
                <c:pt idx="9">
                  <c:v>165</c:v>
                </c:pt>
                <c:pt idx="10">
                  <c:v>152</c:v>
                </c:pt>
                <c:pt idx="11">
                  <c:v>154</c:v>
                </c:pt>
                <c:pt idx="12">
                  <c:v>154</c:v>
                </c:pt>
                <c:pt idx="13">
                  <c:v>146</c:v>
                </c:pt>
                <c:pt idx="14">
                  <c:v>146</c:v>
                </c:pt>
                <c:pt idx="15">
                  <c:v>147</c:v>
                </c:pt>
                <c:pt idx="16">
                  <c:v>153</c:v>
                </c:pt>
                <c:pt idx="17">
                  <c:v>154</c:v>
                </c:pt>
                <c:pt idx="18">
                  <c:v>149</c:v>
                </c:pt>
                <c:pt idx="19">
                  <c:v>206</c:v>
                </c:pt>
                <c:pt idx="20">
                  <c:v>264</c:v>
                </c:pt>
                <c:pt idx="21">
                  <c:v>351</c:v>
                </c:pt>
                <c:pt idx="22">
                  <c:v>413</c:v>
                </c:pt>
                <c:pt idx="23">
                  <c:v>163</c:v>
                </c:pt>
              </c:numCache>
            </c:numRef>
          </c:val>
        </c:ser>
        <c:ser>
          <c:idx val="4"/>
          <c:order val="6"/>
          <c:tx>
            <c:v>PVE</c:v>
          </c:tx>
          <c:cat>
            <c:numRef>
              <c:f>'18.3'!$A$4:$A$27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'18.3'!$F$30:$F$53</c:f>
              <c:numCache>
                <c:formatCode>#,##0.0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222</c:v>
                </c:pt>
                <c:pt idx="10">
                  <c:v>243</c:v>
                </c:pt>
                <c:pt idx="11">
                  <c:v>198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30</c:v>
                </c:pt>
                <c:pt idx="20">
                  <c:v>23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</c:ser>
        <c:ser>
          <c:idx val="10"/>
          <c:order val="9"/>
          <c:tx>
            <c:v>+</c:v>
          </c:tx>
          <c:spPr>
            <a:solidFill>
              <a:schemeClr val="accent3">
                <a:lumMod val="60000"/>
                <a:lumOff val="40000"/>
              </a:schemeClr>
            </a:solidFill>
            <a:ln w="25400">
              <a:noFill/>
            </a:ln>
          </c:spPr>
          <c:cat>
            <c:numRef>
              <c:f>'18.3'!$A$4:$A$27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'18.3'!$L$30:$L$53</c:f>
              <c:numCache>
                <c:formatCode>General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1326464"/>
        <c:axId val="231328000"/>
      </c:areaChart>
      <c:areaChart>
        <c:grouping val="stacked"/>
        <c:varyColors val="0"/>
        <c:ser>
          <c:idx val="8"/>
          <c:order val="7"/>
          <c:tx>
            <c:v>Import / export</c:v>
          </c:tx>
          <c:spPr>
            <a:solidFill>
              <a:schemeClr val="accent3">
                <a:lumMod val="60000"/>
                <a:lumOff val="40000"/>
              </a:schemeClr>
            </a:solidFill>
          </c:spPr>
          <c:cat>
            <c:numLit>
              <c:formatCode>General</c:formatCode>
              <c:ptCount val="24"/>
              <c:pt idx="0">
                <c:v>0</c:v>
              </c:pt>
              <c:pt idx="1">
                <c:v>4.1666666666666699E-2</c:v>
              </c:pt>
              <c:pt idx="2">
                <c:v>8.3333333333333301E-2</c:v>
              </c:pt>
              <c:pt idx="3">
                <c:v>0.125</c:v>
              </c:pt>
              <c:pt idx="4">
                <c:v>0.16666666666666699</c:v>
              </c:pt>
              <c:pt idx="5">
                <c:v>0.20833333333333301</c:v>
              </c:pt>
              <c:pt idx="6">
                <c:v>0.25</c:v>
              </c:pt>
              <c:pt idx="7">
                <c:v>0.29166666666666702</c:v>
              </c:pt>
              <c:pt idx="8">
                <c:v>0.33333333333333298</c:v>
              </c:pt>
              <c:pt idx="9">
                <c:v>0.375</c:v>
              </c:pt>
              <c:pt idx="10">
                <c:v>0.41666666666666702</c:v>
              </c:pt>
              <c:pt idx="11">
                <c:v>0.45833333333333298</c:v>
              </c:pt>
              <c:pt idx="12">
                <c:v>0.5</c:v>
              </c:pt>
              <c:pt idx="13">
                <c:v>0.54166666666666696</c:v>
              </c:pt>
              <c:pt idx="14">
                <c:v>0.58333333333333304</c:v>
              </c:pt>
              <c:pt idx="15">
                <c:v>0.625</c:v>
              </c:pt>
              <c:pt idx="16">
                <c:v>0.66666666666666696</c:v>
              </c:pt>
              <c:pt idx="17">
                <c:v>0.70833333333333304</c:v>
              </c:pt>
              <c:pt idx="18">
                <c:v>0.75</c:v>
              </c:pt>
              <c:pt idx="19">
                <c:v>0.79166666666666696</c:v>
              </c:pt>
              <c:pt idx="20">
                <c:v>0.83333333333333304</c:v>
              </c:pt>
              <c:pt idx="21">
                <c:v>0.875000000000001</c:v>
              </c:pt>
              <c:pt idx="22">
                <c:v>0.91666666666666796</c:v>
              </c:pt>
              <c:pt idx="23">
                <c:v>0.95833333333333504</c:v>
              </c:pt>
            </c:numLit>
          </c:cat>
          <c:val>
            <c:numRef>
              <c:f>'18.3'!$M$30:$M$53</c:f>
              <c:numCache>
                <c:formatCode>General</c:formatCode>
                <c:ptCount val="24"/>
                <c:pt idx="0">
                  <c:v>-2390</c:v>
                </c:pt>
                <c:pt idx="1">
                  <c:v>-2498</c:v>
                </c:pt>
                <c:pt idx="2">
                  <c:v>-2346</c:v>
                </c:pt>
                <c:pt idx="3">
                  <c:v>-2107</c:v>
                </c:pt>
                <c:pt idx="4">
                  <c:v>-1918</c:v>
                </c:pt>
                <c:pt idx="5">
                  <c:v>-2106</c:v>
                </c:pt>
                <c:pt idx="6">
                  <c:v>-2017</c:v>
                </c:pt>
                <c:pt idx="7">
                  <c:v>-2067</c:v>
                </c:pt>
                <c:pt idx="8">
                  <c:v>-1952</c:v>
                </c:pt>
                <c:pt idx="9">
                  <c:v>-2378</c:v>
                </c:pt>
                <c:pt idx="10">
                  <c:v>-2129</c:v>
                </c:pt>
                <c:pt idx="11">
                  <c:v>-2105</c:v>
                </c:pt>
                <c:pt idx="12">
                  <c:v>-2162</c:v>
                </c:pt>
                <c:pt idx="13">
                  <c:v>-1839</c:v>
                </c:pt>
                <c:pt idx="14">
                  <c:v>-1772</c:v>
                </c:pt>
                <c:pt idx="15">
                  <c:v>-1662</c:v>
                </c:pt>
                <c:pt idx="16">
                  <c:v>-1468</c:v>
                </c:pt>
                <c:pt idx="17">
                  <c:v>-1693</c:v>
                </c:pt>
                <c:pt idx="18">
                  <c:v>-1501</c:v>
                </c:pt>
                <c:pt idx="19">
                  <c:v>-1312</c:v>
                </c:pt>
                <c:pt idx="20">
                  <c:v>-1313</c:v>
                </c:pt>
                <c:pt idx="21">
                  <c:v>-1254</c:v>
                </c:pt>
                <c:pt idx="22">
                  <c:v>-1328</c:v>
                </c:pt>
                <c:pt idx="23">
                  <c:v>-1510</c:v>
                </c:pt>
              </c:numCache>
            </c:numRef>
          </c:val>
        </c:ser>
        <c:ser>
          <c:idx val="9"/>
          <c:order val="8"/>
          <c:tx>
            <c:v>Čerpání PVE</c:v>
          </c:tx>
          <c:spPr>
            <a:ln w="25400">
              <a:noFill/>
            </a:ln>
          </c:spPr>
          <c:cat>
            <c:numLit>
              <c:formatCode>General</c:formatCode>
              <c:ptCount val="24"/>
              <c:pt idx="0">
                <c:v>0</c:v>
              </c:pt>
              <c:pt idx="1">
                <c:v>4.1666666666666699E-2</c:v>
              </c:pt>
              <c:pt idx="2">
                <c:v>8.3333333333333301E-2</c:v>
              </c:pt>
              <c:pt idx="3">
                <c:v>0.125</c:v>
              </c:pt>
              <c:pt idx="4">
                <c:v>0.16666666666666699</c:v>
              </c:pt>
              <c:pt idx="5">
                <c:v>0.20833333333333301</c:v>
              </c:pt>
              <c:pt idx="6">
                <c:v>0.25</c:v>
              </c:pt>
              <c:pt idx="7">
                <c:v>0.29166666666666702</c:v>
              </c:pt>
              <c:pt idx="8">
                <c:v>0.33333333333333298</c:v>
              </c:pt>
              <c:pt idx="9">
                <c:v>0.375</c:v>
              </c:pt>
              <c:pt idx="10">
                <c:v>0.41666666666666702</c:v>
              </c:pt>
              <c:pt idx="11">
                <c:v>0.45833333333333298</c:v>
              </c:pt>
              <c:pt idx="12">
                <c:v>0.5</c:v>
              </c:pt>
              <c:pt idx="13">
                <c:v>0.54166666666666696</c:v>
              </c:pt>
              <c:pt idx="14">
                <c:v>0.58333333333333304</c:v>
              </c:pt>
              <c:pt idx="15">
                <c:v>0.625</c:v>
              </c:pt>
              <c:pt idx="16">
                <c:v>0.66666666666666696</c:v>
              </c:pt>
              <c:pt idx="17">
                <c:v>0.70833333333333304</c:v>
              </c:pt>
              <c:pt idx="18">
                <c:v>0.75</c:v>
              </c:pt>
              <c:pt idx="19">
                <c:v>0.79166666666666696</c:v>
              </c:pt>
              <c:pt idx="20">
                <c:v>0.83333333333333304</c:v>
              </c:pt>
              <c:pt idx="21">
                <c:v>0.875000000000001</c:v>
              </c:pt>
              <c:pt idx="22">
                <c:v>0.91666666666666796</c:v>
              </c:pt>
              <c:pt idx="23">
                <c:v>0.95833333333333504</c:v>
              </c:pt>
            </c:numLit>
          </c:cat>
          <c:val>
            <c:numRef>
              <c:f>'18.3'!$J$30:$J$53</c:f>
              <c:numCache>
                <c:formatCode>#,##0.0</c:formatCode>
                <c:ptCount val="24"/>
                <c:pt idx="0">
                  <c:v>-5</c:v>
                </c:pt>
                <c:pt idx="1">
                  <c:v>-5</c:v>
                </c:pt>
                <c:pt idx="2">
                  <c:v>-164</c:v>
                </c:pt>
                <c:pt idx="3">
                  <c:v>-471</c:v>
                </c:pt>
                <c:pt idx="4">
                  <c:v>-582</c:v>
                </c:pt>
                <c:pt idx="5">
                  <c:v>-580</c:v>
                </c:pt>
                <c:pt idx="6">
                  <c:v>-578</c:v>
                </c:pt>
                <c:pt idx="7">
                  <c:v>-501</c:v>
                </c:pt>
                <c:pt idx="8">
                  <c:v>-385</c:v>
                </c:pt>
                <c:pt idx="9">
                  <c:v>-5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-478</c:v>
                </c:pt>
                <c:pt idx="14">
                  <c:v>-306</c:v>
                </c:pt>
                <c:pt idx="15">
                  <c:v>-353</c:v>
                </c:pt>
                <c:pt idx="16">
                  <c:v>-248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-13</c:v>
                </c:pt>
                <c:pt idx="22">
                  <c:v>-98</c:v>
                </c:pt>
                <c:pt idx="23">
                  <c:v>-108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1331328"/>
        <c:axId val="231329792"/>
      </c:areaChart>
      <c:catAx>
        <c:axId val="231326464"/>
        <c:scaling>
          <c:orientation val="minMax"/>
        </c:scaling>
        <c:delete val="0"/>
        <c:axPos val="b"/>
        <c:numFmt formatCode="h:mm;@" sourceLinked="1"/>
        <c:majorTickMark val="none"/>
        <c:minorTickMark val="none"/>
        <c:tickLblPos val="low"/>
        <c:txPr>
          <a:bodyPr/>
          <a:lstStyle/>
          <a:p>
            <a:pPr>
              <a:defRPr sz="900"/>
            </a:pPr>
            <a:endParaRPr lang="cs-CZ"/>
          </a:p>
        </c:txPr>
        <c:crossAx val="231328000"/>
        <c:crosses val="autoZero"/>
        <c:auto val="1"/>
        <c:lblAlgn val="ctr"/>
        <c:lblOffset val="100"/>
        <c:noMultiLvlLbl val="0"/>
      </c:catAx>
      <c:valAx>
        <c:axId val="231328000"/>
        <c:scaling>
          <c:orientation val="minMax"/>
          <c:max val="12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31326464"/>
        <c:crosses val="autoZero"/>
        <c:crossBetween val="midCat"/>
      </c:valAx>
      <c:valAx>
        <c:axId val="231329792"/>
        <c:scaling>
          <c:orientation val="minMax"/>
          <c:max val="14000"/>
          <c:min val="-4000"/>
        </c:scaling>
        <c:delete val="1"/>
        <c:axPos val="r"/>
        <c:numFmt formatCode="General" sourceLinked="1"/>
        <c:majorTickMark val="out"/>
        <c:minorTickMark val="none"/>
        <c:tickLblPos val="nextTo"/>
        <c:crossAx val="231331328"/>
        <c:crosses val="max"/>
        <c:crossBetween val="midCat"/>
      </c:valAx>
      <c:catAx>
        <c:axId val="23133132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31329792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7"/>
        <c:delete val="1"/>
      </c:legendEntry>
      <c:layout>
        <c:manualLayout>
          <c:xMode val="edge"/>
          <c:yMode val="edge"/>
          <c:x val="0"/>
          <c:y val="0.87636924503459757"/>
          <c:w val="1"/>
          <c:h val="0.12363075496540241"/>
        </c:manualLayout>
      </c:layout>
      <c:overlay val="0"/>
      <c:txPr>
        <a:bodyPr/>
        <a:lstStyle/>
        <a:p>
          <a:pPr>
            <a:defRPr sz="900"/>
          </a:pPr>
          <a:endParaRPr lang="cs-CZ"/>
        </a:p>
      </c:txPr>
    </c:legend>
    <c:plotVisOnly val="1"/>
    <c:dispBlanksAs val="zero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 orientation="portrait"/>
  </c:printSettings>
</c:chartSpace>
</file>

<file path=xl/charts/chart1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Zatížení brutto ve dni m</a:t>
            </a:r>
            <a:r>
              <a:rPr lang="cs-CZ" sz="1000"/>
              <a:t>inima (MW)</a:t>
            </a:r>
            <a:endParaRPr lang="en-US" sz="1000"/>
          </a:p>
        </c:rich>
      </c:tx>
      <c:layout>
        <c:manualLayout>
          <c:xMode val="edge"/>
          <c:yMode val="edge"/>
          <c:x val="0.15724604156659444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3854215591472119"/>
          <c:y val="0.10613151735420105"/>
          <c:w val="0.82995120907692177"/>
          <c:h val="0.62184325581728883"/>
        </c:manualLayout>
      </c:layout>
      <c:areaChart>
        <c:grouping val="stacked"/>
        <c:varyColors val="0"/>
        <c:ser>
          <c:idx val="0"/>
          <c:order val="0"/>
          <c:tx>
            <c:v>JE</c:v>
          </c:tx>
          <c:spPr>
            <a:solidFill>
              <a:schemeClr val="accent4"/>
            </a:solidFill>
          </c:spPr>
          <c:cat>
            <c:numRef>
              <c:f>'18.3'!$A$4:$A$27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'18.3'!$B$4:$B$27</c:f>
              <c:numCache>
                <c:formatCode>#,##0.0</c:formatCode>
                <c:ptCount val="24"/>
                <c:pt idx="0">
                  <c:v>3669</c:v>
                </c:pt>
                <c:pt idx="1">
                  <c:v>3672</c:v>
                </c:pt>
                <c:pt idx="2">
                  <c:v>3670</c:v>
                </c:pt>
                <c:pt idx="3">
                  <c:v>3673</c:v>
                </c:pt>
                <c:pt idx="4">
                  <c:v>3676</c:v>
                </c:pt>
                <c:pt idx="5">
                  <c:v>3675</c:v>
                </c:pt>
                <c:pt idx="6">
                  <c:v>3676</c:v>
                </c:pt>
                <c:pt idx="7">
                  <c:v>3681</c:v>
                </c:pt>
                <c:pt idx="8">
                  <c:v>3682</c:v>
                </c:pt>
                <c:pt idx="9">
                  <c:v>3678</c:v>
                </c:pt>
                <c:pt idx="10">
                  <c:v>3675</c:v>
                </c:pt>
                <c:pt idx="11">
                  <c:v>3667</c:v>
                </c:pt>
                <c:pt idx="12">
                  <c:v>3661</c:v>
                </c:pt>
                <c:pt idx="13">
                  <c:v>3662</c:v>
                </c:pt>
                <c:pt idx="14">
                  <c:v>3660</c:v>
                </c:pt>
                <c:pt idx="15">
                  <c:v>3657</c:v>
                </c:pt>
                <c:pt idx="16">
                  <c:v>3654</c:v>
                </c:pt>
                <c:pt idx="17">
                  <c:v>3658</c:v>
                </c:pt>
                <c:pt idx="18">
                  <c:v>3661</c:v>
                </c:pt>
                <c:pt idx="19">
                  <c:v>3661</c:v>
                </c:pt>
                <c:pt idx="20">
                  <c:v>3665</c:v>
                </c:pt>
                <c:pt idx="21">
                  <c:v>3669</c:v>
                </c:pt>
                <c:pt idx="22">
                  <c:v>3671</c:v>
                </c:pt>
                <c:pt idx="23">
                  <c:v>3674</c:v>
                </c:pt>
              </c:numCache>
            </c:numRef>
          </c:val>
        </c:ser>
        <c:ser>
          <c:idx val="1"/>
          <c:order val="1"/>
          <c:tx>
            <c:v>PE</c:v>
          </c:tx>
          <c:cat>
            <c:numRef>
              <c:f>'18.3'!$A$4:$A$27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'18.3'!$C$4:$C$27</c:f>
              <c:numCache>
                <c:formatCode>#,##0.0</c:formatCode>
                <c:ptCount val="24"/>
                <c:pt idx="0">
                  <c:v>4422</c:v>
                </c:pt>
                <c:pt idx="1">
                  <c:v>4389</c:v>
                </c:pt>
                <c:pt idx="2">
                  <c:v>4221</c:v>
                </c:pt>
                <c:pt idx="3">
                  <c:v>4223</c:v>
                </c:pt>
                <c:pt idx="4">
                  <c:v>4122</c:v>
                </c:pt>
                <c:pt idx="5">
                  <c:v>4117</c:v>
                </c:pt>
                <c:pt idx="6">
                  <c:v>4168</c:v>
                </c:pt>
                <c:pt idx="7">
                  <c:v>4237</c:v>
                </c:pt>
                <c:pt idx="8">
                  <c:v>4246</c:v>
                </c:pt>
                <c:pt idx="9">
                  <c:v>4355</c:v>
                </c:pt>
                <c:pt idx="10">
                  <c:v>4261</c:v>
                </c:pt>
                <c:pt idx="11">
                  <c:v>4221</c:v>
                </c:pt>
                <c:pt idx="12">
                  <c:v>4268</c:v>
                </c:pt>
                <c:pt idx="13">
                  <c:v>4151</c:v>
                </c:pt>
                <c:pt idx="14">
                  <c:v>4142</c:v>
                </c:pt>
                <c:pt idx="15">
                  <c:v>4187</c:v>
                </c:pt>
                <c:pt idx="16">
                  <c:v>4283</c:v>
                </c:pt>
                <c:pt idx="17">
                  <c:v>4438</c:v>
                </c:pt>
                <c:pt idx="18">
                  <c:v>4779</c:v>
                </c:pt>
                <c:pt idx="19">
                  <c:v>4933</c:v>
                </c:pt>
                <c:pt idx="20">
                  <c:v>4971</c:v>
                </c:pt>
                <c:pt idx="21">
                  <c:v>5074</c:v>
                </c:pt>
                <c:pt idx="22">
                  <c:v>5002</c:v>
                </c:pt>
                <c:pt idx="23">
                  <c:v>4981</c:v>
                </c:pt>
              </c:numCache>
            </c:numRef>
          </c:val>
        </c:ser>
        <c:ser>
          <c:idx val="2"/>
          <c:order val="2"/>
          <c:tx>
            <c:v>PSE + PPE</c:v>
          </c:tx>
          <c:spPr>
            <a:solidFill>
              <a:schemeClr val="accent6"/>
            </a:solidFill>
          </c:spPr>
          <c:cat>
            <c:numRef>
              <c:f>'18.3'!$A$4:$A$27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'18.3'!$D$4:$D$27</c:f>
              <c:numCache>
                <c:formatCode>#,##0.0</c:formatCode>
                <c:ptCount val="24"/>
                <c:pt idx="0">
                  <c:v>740</c:v>
                </c:pt>
                <c:pt idx="1">
                  <c:v>740</c:v>
                </c:pt>
                <c:pt idx="2">
                  <c:v>737</c:v>
                </c:pt>
                <c:pt idx="3">
                  <c:v>737</c:v>
                </c:pt>
                <c:pt idx="4">
                  <c:v>738</c:v>
                </c:pt>
                <c:pt idx="5">
                  <c:v>737</c:v>
                </c:pt>
                <c:pt idx="6">
                  <c:v>747</c:v>
                </c:pt>
                <c:pt idx="7">
                  <c:v>759</c:v>
                </c:pt>
                <c:pt idx="8">
                  <c:v>754</c:v>
                </c:pt>
                <c:pt idx="9">
                  <c:v>751</c:v>
                </c:pt>
                <c:pt idx="10">
                  <c:v>770</c:v>
                </c:pt>
                <c:pt idx="11">
                  <c:v>770</c:v>
                </c:pt>
                <c:pt idx="12">
                  <c:v>813</c:v>
                </c:pt>
                <c:pt idx="13">
                  <c:v>811</c:v>
                </c:pt>
                <c:pt idx="14">
                  <c:v>758</c:v>
                </c:pt>
                <c:pt idx="15">
                  <c:v>781</c:v>
                </c:pt>
                <c:pt idx="16">
                  <c:v>752</c:v>
                </c:pt>
                <c:pt idx="17">
                  <c:v>763</c:v>
                </c:pt>
                <c:pt idx="18">
                  <c:v>767</c:v>
                </c:pt>
                <c:pt idx="19">
                  <c:v>770</c:v>
                </c:pt>
                <c:pt idx="20">
                  <c:v>771</c:v>
                </c:pt>
                <c:pt idx="21">
                  <c:v>768</c:v>
                </c:pt>
                <c:pt idx="22">
                  <c:v>735</c:v>
                </c:pt>
                <c:pt idx="23">
                  <c:v>720</c:v>
                </c:pt>
              </c:numCache>
            </c:numRef>
          </c:val>
        </c:ser>
        <c:ser>
          <c:idx val="6"/>
          <c:order val="3"/>
          <c:tx>
            <c:v>VTE</c:v>
          </c:tx>
          <c:cat>
            <c:numRef>
              <c:f>'18.3'!$A$4:$A$27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'18.3'!$H$4:$H$27</c:f>
              <c:numCache>
                <c:formatCode>#,##0.0</c:formatCode>
                <c:ptCount val="24"/>
                <c:pt idx="0">
                  <c:v>28</c:v>
                </c:pt>
                <c:pt idx="1">
                  <c:v>25</c:v>
                </c:pt>
                <c:pt idx="2">
                  <c:v>18</c:v>
                </c:pt>
                <c:pt idx="3">
                  <c:v>20</c:v>
                </c:pt>
                <c:pt idx="4">
                  <c:v>40</c:v>
                </c:pt>
                <c:pt idx="5">
                  <c:v>61</c:v>
                </c:pt>
                <c:pt idx="6">
                  <c:v>67</c:v>
                </c:pt>
                <c:pt idx="7">
                  <c:v>81</c:v>
                </c:pt>
                <c:pt idx="8">
                  <c:v>77</c:v>
                </c:pt>
                <c:pt idx="9">
                  <c:v>59</c:v>
                </c:pt>
                <c:pt idx="10">
                  <c:v>52</c:v>
                </c:pt>
                <c:pt idx="11">
                  <c:v>37</c:v>
                </c:pt>
                <c:pt idx="12">
                  <c:v>37</c:v>
                </c:pt>
                <c:pt idx="13">
                  <c:v>40</c:v>
                </c:pt>
                <c:pt idx="14">
                  <c:v>42</c:v>
                </c:pt>
                <c:pt idx="15">
                  <c:v>35</c:v>
                </c:pt>
                <c:pt idx="16">
                  <c:v>37</c:v>
                </c:pt>
                <c:pt idx="17">
                  <c:v>39</c:v>
                </c:pt>
                <c:pt idx="18">
                  <c:v>33</c:v>
                </c:pt>
                <c:pt idx="19">
                  <c:v>37</c:v>
                </c:pt>
                <c:pt idx="20">
                  <c:v>41</c:v>
                </c:pt>
                <c:pt idx="21">
                  <c:v>48</c:v>
                </c:pt>
                <c:pt idx="22">
                  <c:v>46</c:v>
                </c:pt>
                <c:pt idx="23">
                  <c:v>44</c:v>
                </c:pt>
              </c:numCache>
            </c:numRef>
          </c:val>
        </c:ser>
        <c:ser>
          <c:idx val="5"/>
          <c:order val="4"/>
          <c:tx>
            <c:v>FVE</c:v>
          </c:tx>
          <c:spPr>
            <a:solidFill>
              <a:srgbClr val="FFFF00"/>
            </a:solidFill>
          </c:spPr>
          <c:cat>
            <c:numRef>
              <c:f>'18.3'!$A$4:$A$27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'18.3'!$G$4:$G$27</c:f>
              <c:numCache>
                <c:formatCode>#,##0.0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21</c:v>
                </c:pt>
                <c:pt idx="7">
                  <c:v>186</c:v>
                </c:pt>
                <c:pt idx="8">
                  <c:v>492</c:v>
                </c:pt>
                <c:pt idx="9">
                  <c:v>751</c:v>
                </c:pt>
                <c:pt idx="10">
                  <c:v>969</c:v>
                </c:pt>
                <c:pt idx="11">
                  <c:v>997</c:v>
                </c:pt>
                <c:pt idx="12">
                  <c:v>819</c:v>
                </c:pt>
                <c:pt idx="13">
                  <c:v>771</c:v>
                </c:pt>
                <c:pt idx="14">
                  <c:v>732</c:v>
                </c:pt>
                <c:pt idx="15">
                  <c:v>502</c:v>
                </c:pt>
                <c:pt idx="16">
                  <c:v>286</c:v>
                </c:pt>
                <c:pt idx="17">
                  <c:v>131</c:v>
                </c:pt>
                <c:pt idx="18">
                  <c:v>44</c:v>
                </c:pt>
                <c:pt idx="19">
                  <c:v>6</c:v>
                </c:pt>
                <c:pt idx="20">
                  <c:v>2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</c:ser>
        <c:ser>
          <c:idx val="3"/>
          <c:order val="5"/>
          <c:tx>
            <c:v>VE</c:v>
          </c:tx>
          <c:cat>
            <c:numRef>
              <c:f>'18.3'!$A$4:$A$27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'18.3'!$E$4:$E$27</c:f>
              <c:numCache>
                <c:formatCode>#,##0.0</c:formatCode>
                <c:ptCount val="24"/>
                <c:pt idx="0">
                  <c:v>122</c:v>
                </c:pt>
                <c:pt idx="1">
                  <c:v>118</c:v>
                </c:pt>
                <c:pt idx="2">
                  <c:v>117</c:v>
                </c:pt>
                <c:pt idx="3">
                  <c:v>117</c:v>
                </c:pt>
                <c:pt idx="4">
                  <c:v>117</c:v>
                </c:pt>
                <c:pt idx="5">
                  <c:v>117</c:v>
                </c:pt>
                <c:pt idx="6">
                  <c:v>123</c:v>
                </c:pt>
                <c:pt idx="7">
                  <c:v>129</c:v>
                </c:pt>
                <c:pt idx="8">
                  <c:v>134</c:v>
                </c:pt>
                <c:pt idx="9">
                  <c:v>130</c:v>
                </c:pt>
                <c:pt idx="10">
                  <c:v>124</c:v>
                </c:pt>
                <c:pt idx="11">
                  <c:v>119</c:v>
                </c:pt>
                <c:pt idx="12">
                  <c:v>119</c:v>
                </c:pt>
                <c:pt idx="13">
                  <c:v>118</c:v>
                </c:pt>
                <c:pt idx="14">
                  <c:v>118</c:v>
                </c:pt>
                <c:pt idx="15">
                  <c:v>119</c:v>
                </c:pt>
                <c:pt idx="16">
                  <c:v>126</c:v>
                </c:pt>
                <c:pt idx="17">
                  <c:v>133</c:v>
                </c:pt>
                <c:pt idx="18">
                  <c:v>127</c:v>
                </c:pt>
                <c:pt idx="19">
                  <c:v>205</c:v>
                </c:pt>
                <c:pt idx="20">
                  <c:v>241</c:v>
                </c:pt>
                <c:pt idx="21">
                  <c:v>226</c:v>
                </c:pt>
                <c:pt idx="22">
                  <c:v>222</c:v>
                </c:pt>
                <c:pt idx="23">
                  <c:v>127</c:v>
                </c:pt>
              </c:numCache>
            </c:numRef>
          </c:val>
        </c:ser>
        <c:ser>
          <c:idx val="4"/>
          <c:order val="6"/>
          <c:tx>
            <c:v>PVE</c:v>
          </c:tx>
          <c:cat>
            <c:numRef>
              <c:f>'18.3'!$A$4:$A$27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'18.3'!$F$4:$F$27</c:f>
              <c:numCache>
                <c:formatCode>#,##0.0</c:formatCode>
                <c:ptCount val="24"/>
                <c:pt idx="0">
                  <c:v>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44</c:v>
                </c:pt>
                <c:pt idx="19">
                  <c:v>1</c:v>
                </c:pt>
                <c:pt idx="20">
                  <c:v>543</c:v>
                </c:pt>
                <c:pt idx="21">
                  <c:v>589</c:v>
                </c:pt>
                <c:pt idx="22">
                  <c:v>466</c:v>
                </c:pt>
                <c:pt idx="23">
                  <c:v>420</c:v>
                </c:pt>
              </c:numCache>
            </c:numRef>
          </c:val>
        </c:ser>
        <c:ser>
          <c:idx val="10"/>
          <c:order val="9"/>
          <c:tx>
            <c:v>+</c:v>
          </c:tx>
          <c:spPr>
            <a:solidFill>
              <a:schemeClr val="accent3">
                <a:lumMod val="60000"/>
                <a:lumOff val="40000"/>
              </a:schemeClr>
            </a:solidFill>
            <a:ln w="25400">
              <a:noFill/>
            </a:ln>
          </c:spPr>
          <c:cat>
            <c:numRef>
              <c:f>'18.3'!$A$4:$A$27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'18.3'!$L$4:$L$27</c:f>
              <c:numCache>
                <c:formatCode>General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0992128"/>
        <c:axId val="230998016"/>
      </c:areaChart>
      <c:areaChart>
        <c:grouping val="stacked"/>
        <c:varyColors val="0"/>
        <c:ser>
          <c:idx val="8"/>
          <c:order val="7"/>
          <c:tx>
            <c:v>Import / export</c:v>
          </c:tx>
          <c:spPr>
            <a:solidFill>
              <a:schemeClr val="accent3">
                <a:lumMod val="60000"/>
                <a:lumOff val="40000"/>
              </a:schemeClr>
            </a:solidFill>
          </c:spPr>
          <c:cat>
            <c:numRef>
              <c:f>'18.3'!$A$4:$A$27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'18.3'!$M$4:$M$27</c:f>
              <c:numCache>
                <c:formatCode>General</c:formatCode>
                <c:ptCount val="24"/>
                <c:pt idx="0">
                  <c:v>-2811</c:v>
                </c:pt>
                <c:pt idx="1">
                  <c:v>-2886</c:v>
                </c:pt>
                <c:pt idx="2">
                  <c:v>-2700</c:v>
                </c:pt>
                <c:pt idx="3">
                  <c:v>-2579</c:v>
                </c:pt>
                <c:pt idx="4">
                  <c:v>-2325</c:v>
                </c:pt>
                <c:pt idx="5">
                  <c:v>-2421</c:v>
                </c:pt>
                <c:pt idx="6">
                  <c:v>-2474</c:v>
                </c:pt>
                <c:pt idx="7">
                  <c:v>-2688</c:v>
                </c:pt>
                <c:pt idx="8">
                  <c:v>-2568</c:v>
                </c:pt>
                <c:pt idx="9">
                  <c:v>-2452</c:v>
                </c:pt>
                <c:pt idx="10">
                  <c:v>-2317</c:v>
                </c:pt>
                <c:pt idx="11">
                  <c:v>-2188</c:v>
                </c:pt>
                <c:pt idx="12">
                  <c:v>-2300</c:v>
                </c:pt>
                <c:pt idx="13">
                  <c:v>-1825</c:v>
                </c:pt>
                <c:pt idx="14">
                  <c:v>-1472</c:v>
                </c:pt>
                <c:pt idx="15">
                  <c:v>-1285</c:v>
                </c:pt>
                <c:pt idx="16">
                  <c:v>-1194</c:v>
                </c:pt>
                <c:pt idx="17">
                  <c:v>-1782</c:v>
                </c:pt>
                <c:pt idx="18">
                  <c:v>-2042</c:v>
                </c:pt>
                <c:pt idx="19">
                  <c:v>-1981</c:v>
                </c:pt>
                <c:pt idx="20">
                  <c:v>-2525</c:v>
                </c:pt>
                <c:pt idx="21">
                  <c:v>-2975</c:v>
                </c:pt>
                <c:pt idx="22">
                  <c:v>-2919</c:v>
                </c:pt>
                <c:pt idx="23">
                  <c:v>-2999</c:v>
                </c:pt>
              </c:numCache>
            </c:numRef>
          </c:val>
        </c:ser>
        <c:ser>
          <c:idx val="9"/>
          <c:order val="8"/>
          <c:tx>
            <c:v>Čerpání PVE</c:v>
          </c:tx>
          <c:spPr>
            <a:ln w="25400">
              <a:noFill/>
            </a:ln>
          </c:spPr>
          <c:cat>
            <c:numRef>
              <c:f>'18.3'!$A$4:$A$27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'18.3'!$J$4:$J$27</c:f>
              <c:numCache>
                <c:formatCode>#,##0.0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-151</c:v>
                </c:pt>
                <c:pt idx="4">
                  <c:v>-358</c:v>
                </c:pt>
                <c:pt idx="5">
                  <c:v>-311</c:v>
                </c:pt>
                <c:pt idx="6">
                  <c:v>-309</c:v>
                </c:pt>
                <c:pt idx="7">
                  <c:v>-5</c:v>
                </c:pt>
                <c:pt idx="8">
                  <c:v>-23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-405</c:v>
                </c:pt>
                <c:pt idx="14">
                  <c:v>-714</c:v>
                </c:pt>
                <c:pt idx="15">
                  <c:v>-712</c:v>
                </c:pt>
                <c:pt idx="16">
                  <c:v>-645</c:v>
                </c:pt>
                <c:pt idx="17">
                  <c:v>-184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1001088"/>
        <c:axId val="230999552"/>
      </c:areaChart>
      <c:catAx>
        <c:axId val="230992128"/>
        <c:scaling>
          <c:orientation val="minMax"/>
        </c:scaling>
        <c:delete val="0"/>
        <c:axPos val="b"/>
        <c:numFmt formatCode="h:mm;@" sourceLinked="1"/>
        <c:majorTickMark val="none"/>
        <c:minorTickMark val="none"/>
        <c:tickLblPos val="low"/>
        <c:txPr>
          <a:bodyPr/>
          <a:lstStyle/>
          <a:p>
            <a:pPr>
              <a:defRPr sz="900"/>
            </a:pPr>
            <a:endParaRPr lang="cs-CZ"/>
          </a:p>
        </c:txPr>
        <c:crossAx val="230998016"/>
        <c:crosses val="autoZero"/>
        <c:auto val="1"/>
        <c:lblAlgn val="ctr"/>
        <c:lblOffset val="100"/>
        <c:noMultiLvlLbl val="0"/>
      </c:catAx>
      <c:valAx>
        <c:axId val="230998016"/>
        <c:scaling>
          <c:orientation val="minMax"/>
          <c:max val="1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30992128"/>
        <c:crosses val="autoZero"/>
        <c:crossBetween val="midCat"/>
      </c:valAx>
      <c:valAx>
        <c:axId val="230999552"/>
        <c:scaling>
          <c:orientation val="minMax"/>
          <c:max val="14000"/>
          <c:min val="-4000"/>
        </c:scaling>
        <c:delete val="1"/>
        <c:axPos val="r"/>
        <c:numFmt formatCode="General" sourceLinked="1"/>
        <c:majorTickMark val="out"/>
        <c:minorTickMark val="none"/>
        <c:tickLblPos val="nextTo"/>
        <c:crossAx val="231001088"/>
        <c:crosses val="max"/>
        <c:crossBetween val="midCat"/>
      </c:valAx>
      <c:catAx>
        <c:axId val="231001088"/>
        <c:scaling>
          <c:orientation val="minMax"/>
        </c:scaling>
        <c:delete val="1"/>
        <c:axPos val="b"/>
        <c:numFmt formatCode="h:mm;@" sourceLinked="1"/>
        <c:majorTickMark val="out"/>
        <c:minorTickMark val="none"/>
        <c:tickLblPos val="nextTo"/>
        <c:crossAx val="230999552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7"/>
        <c:delete val="1"/>
      </c:legendEntry>
      <c:layout>
        <c:manualLayout>
          <c:xMode val="edge"/>
          <c:yMode val="edge"/>
          <c:x val="0"/>
          <c:y val="0.88071506360801144"/>
          <c:w val="1"/>
          <c:h val="0.1192849363919886"/>
        </c:manualLayout>
      </c:layout>
      <c:overlay val="0"/>
      <c:txPr>
        <a:bodyPr/>
        <a:lstStyle/>
        <a:p>
          <a:pPr>
            <a:defRPr sz="900"/>
          </a:pPr>
          <a:endParaRPr lang="cs-CZ"/>
        </a:p>
      </c:txPr>
    </c:legend>
    <c:plotVisOnly val="1"/>
    <c:dispBlanksAs val="zero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 orientation="portrait"/>
  </c:printSettings>
</c:chartSpace>
</file>

<file path=xl/charts/chart1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Struktura</a:t>
            </a:r>
            <a:r>
              <a:rPr lang="en-US" sz="1000"/>
              <a:t> paliv na výrobě elektřiny brutto</a:t>
            </a:r>
            <a:r>
              <a:rPr lang="cs-CZ" sz="1000"/>
              <a:t> </a:t>
            </a:r>
            <a:r>
              <a:rPr lang="en-US" sz="1000"/>
              <a:t>(GWh)</a:t>
            </a:r>
          </a:p>
        </c:rich>
      </c:tx>
      <c:layout>
        <c:manualLayout>
          <c:xMode val="edge"/>
          <c:yMode val="edge"/>
          <c:x val="0.22545064102564102"/>
          <c:y val="0"/>
        </c:manualLayout>
      </c:layout>
      <c:overlay val="0"/>
      <c:spPr>
        <a:solidFill>
          <a:sysClr val="window" lastClr="FFFFFF"/>
        </a:solidFill>
      </c:spPr>
    </c:title>
    <c:autoTitleDeleted val="0"/>
    <c:plotArea>
      <c:layout>
        <c:manualLayout>
          <c:layoutTarget val="inner"/>
          <c:xMode val="edge"/>
          <c:yMode val="edge"/>
          <c:x val="8.1164516129032263E-2"/>
          <c:y val="7.2147476410809486E-2"/>
          <c:w val="0.9188354838709677"/>
          <c:h val="0.6634559855275822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'19'!$A$8</c:f>
              <c:strCache>
                <c:ptCount val="1"/>
                <c:pt idx="0">
                  <c:v>Jaderné palivo</c:v>
                </c:pt>
              </c:strCache>
            </c:strRef>
          </c:tx>
          <c:invertIfNegative val="0"/>
          <c:cat>
            <c:strRef>
              <c:f>'19'!$B$7:$E$7</c:f>
              <c:strCache>
                <c:ptCount val="4"/>
                <c:pt idx="0">
                  <c:v>JE</c:v>
                </c:pt>
                <c:pt idx="1">
                  <c:v>PE</c:v>
                </c:pt>
                <c:pt idx="2">
                  <c:v>PSE</c:v>
                </c:pt>
                <c:pt idx="3">
                  <c:v>PPE</c:v>
                </c:pt>
              </c:strCache>
            </c:strRef>
          </c:cat>
          <c:val>
            <c:numRef>
              <c:f>'19'!$B$8:$E$8</c:f>
              <c:numCache>
                <c:formatCode>#,##0.0</c:formatCode>
                <c:ptCount val="4"/>
                <c:pt idx="0">
                  <c:v>6994.89491</c:v>
                </c:pt>
              </c:numCache>
            </c:numRef>
          </c:val>
        </c:ser>
        <c:ser>
          <c:idx val="1"/>
          <c:order val="1"/>
          <c:tx>
            <c:strRef>
              <c:f>'19'!$A$9</c:f>
              <c:strCache>
                <c:ptCount val="1"/>
                <c:pt idx="0">
                  <c:v>Biomasa</c:v>
                </c:pt>
              </c:strCache>
            </c:strRef>
          </c:tx>
          <c:invertIfNegative val="0"/>
          <c:cat>
            <c:strRef>
              <c:f>'19'!$B$7:$E$7</c:f>
              <c:strCache>
                <c:ptCount val="4"/>
                <c:pt idx="0">
                  <c:v>JE</c:v>
                </c:pt>
                <c:pt idx="1">
                  <c:v>PE</c:v>
                </c:pt>
                <c:pt idx="2">
                  <c:v>PSE</c:v>
                </c:pt>
                <c:pt idx="3">
                  <c:v>PPE</c:v>
                </c:pt>
              </c:strCache>
            </c:strRef>
          </c:cat>
          <c:val>
            <c:numRef>
              <c:f>'19'!$B$9:$E$9</c:f>
              <c:numCache>
                <c:formatCode>#,##0.0</c:formatCode>
                <c:ptCount val="4"/>
                <c:pt idx="1">
                  <c:v>506.98961600000007</c:v>
                </c:pt>
                <c:pt idx="2">
                  <c:v>2.9137160000000004</c:v>
                </c:pt>
                <c:pt idx="3">
                  <c:v>0</c:v>
                </c:pt>
              </c:numCache>
            </c:numRef>
          </c:val>
        </c:ser>
        <c:ser>
          <c:idx val="2"/>
          <c:order val="2"/>
          <c:tx>
            <c:strRef>
              <c:f>'19'!$A$10</c:f>
              <c:strCache>
                <c:ptCount val="1"/>
                <c:pt idx="0">
                  <c:v>Bioplyn</c:v>
                </c:pt>
              </c:strCache>
            </c:strRef>
          </c:tx>
          <c:invertIfNegative val="0"/>
          <c:cat>
            <c:strRef>
              <c:f>'19'!$B$7:$E$7</c:f>
              <c:strCache>
                <c:ptCount val="4"/>
                <c:pt idx="0">
                  <c:v>JE</c:v>
                </c:pt>
                <c:pt idx="1">
                  <c:v>PE</c:v>
                </c:pt>
                <c:pt idx="2">
                  <c:v>PSE</c:v>
                </c:pt>
                <c:pt idx="3">
                  <c:v>PPE</c:v>
                </c:pt>
              </c:strCache>
            </c:strRef>
          </c:cat>
          <c:val>
            <c:numRef>
              <c:f>'19'!$B$10:$E$10</c:f>
              <c:numCache>
                <c:formatCode>#,##0.0</c:formatCode>
                <c:ptCount val="4"/>
                <c:pt idx="1">
                  <c:v>1.822568</c:v>
                </c:pt>
                <c:pt idx="2">
                  <c:v>635.56648400000017</c:v>
                </c:pt>
                <c:pt idx="3">
                  <c:v>0</c:v>
                </c:pt>
              </c:numCache>
            </c:numRef>
          </c:val>
        </c:ser>
        <c:ser>
          <c:idx val="3"/>
          <c:order val="3"/>
          <c:tx>
            <c:strRef>
              <c:f>'19'!$A$11</c:f>
              <c:strCache>
                <c:ptCount val="1"/>
                <c:pt idx="0">
                  <c:v>Černé uhlí</c:v>
                </c:pt>
              </c:strCache>
            </c:strRef>
          </c:tx>
          <c:invertIfNegative val="0"/>
          <c:cat>
            <c:strRef>
              <c:f>'19'!$B$7:$E$7</c:f>
              <c:strCache>
                <c:ptCount val="4"/>
                <c:pt idx="0">
                  <c:v>JE</c:v>
                </c:pt>
                <c:pt idx="1">
                  <c:v>PE</c:v>
                </c:pt>
                <c:pt idx="2">
                  <c:v>PSE</c:v>
                </c:pt>
                <c:pt idx="3">
                  <c:v>PPE</c:v>
                </c:pt>
              </c:strCache>
            </c:strRef>
          </c:cat>
          <c:val>
            <c:numRef>
              <c:f>'19'!$B$11:$E$11</c:f>
              <c:numCache>
                <c:formatCode>#,##0.0</c:formatCode>
                <c:ptCount val="4"/>
                <c:pt idx="1">
                  <c:v>1257.2278079999999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4"/>
          <c:order val="4"/>
          <c:tx>
            <c:strRef>
              <c:f>'19'!$A$12</c:f>
              <c:strCache>
                <c:ptCount val="1"/>
                <c:pt idx="0">
                  <c:v>Hnědé uhlí</c:v>
                </c:pt>
              </c:strCache>
            </c:strRef>
          </c:tx>
          <c:invertIfNegative val="0"/>
          <c:cat>
            <c:strRef>
              <c:f>'19'!$B$7:$E$7</c:f>
              <c:strCache>
                <c:ptCount val="4"/>
                <c:pt idx="0">
                  <c:v>JE</c:v>
                </c:pt>
                <c:pt idx="1">
                  <c:v>PE</c:v>
                </c:pt>
                <c:pt idx="2">
                  <c:v>PSE</c:v>
                </c:pt>
                <c:pt idx="3">
                  <c:v>PPE</c:v>
                </c:pt>
              </c:strCache>
            </c:strRef>
          </c:cat>
          <c:val>
            <c:numRef>
              <c:f>'19'!$B$12:$E$12</c:f>
              <c:numCache>
                <c:formatCode>#,##0.0</c:formatCode>
                <c:ptCount val="4"/>
                <c:pt idx="1">
                  <c:v>7970.2047620000012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5"/>
          <c:order val="5"/>
          <c:tx>
            <c:strRef>
              <c:f>'19'!$A$13</c:f>
              <c:strCache>
                <c:ptCount val="1"/>
                <c:pt idx="0">
                  <c:v>Koks</c:v>
                </c:pt>
              </c:strCache>
            </c:strRef>
          </c:tx>
          <c:invertIfNegative val="0"/>
          <c:cat>
            <c:strRef>
              <c:f>'19'!$B$7:$E$7</c:f>
              <c:strCache>
                <c:ptCount val="4"/>
                <c:pt idx="0">
                  <c:v>JE</c:v>
                </c:pt>
                <c:pt idx="1">
                  <c:v>PE</c:v>
                </c:pt>
                <c:pt idx="2">
                  <c:v>PSE</c:v>
                </c:pt>
                <c:pt idx="3">
                  <c:v>PPE</c:v>
                </c:pt>
              </c:strCache>
            </c:strRef>
          </c:cat>
          <c:val>
            <c:numRef>
              <c:f>'19'!$B$13:$E$13</c:f>
              <c:numCache>
                <c:formatCode>#,##0.0</c:formatCode>
                <c:ptCount val="4"/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6"/>
          <c:order val="6"/>
          <c:tx>
            <c:strRef>
              <c:f>'19'!$A$14</c:f>
              <c:strCache>
                <c:ptCount val="1"/>
                <c:pt idx="0">
                  <c:v>Odpadní teplo</c:v>
                </c:pt>
              </c:strCache>
            </c:strRef>
          </c:tx>
          <c:invertIfNegative val="0"/>
          <c:cat>
            <c:strRef>
              <c:f>'19'!$B$7:$E$7</c:f>
              <c:strCache>
                <c:ptCount val="4"/>
                <c:pt idx="0">
                  <c:v>JE</c:v>
                </c:pt>
                <c:pt idx="1">
                  <c:v>PE</c:v>
                </c:pt>
                <c:pt idx="2">
                  <c:v>PSE</c:v>
                </c:pt>
                <c:pt idx="3">
                  <c:v>PPE</c:v>
                </c:pt>
              </c:strCache>
            </c:strRef>
          </c:cat>
          <c:val>
            <c:numRef>
              <c:f>'19'!$B$14:$E$14</c:f>
              <c:numCache>
                <c:formatCode>#,##0.0</c:formatCode>
                <c:ptCount val="4"/>
                <c:pt idx="1">
                  <c:v>11.623718</c:v>
                </c:pt>
                <c:pt idx="2">
                  <c:v>0.17410200000000001</c:v>
                </c:pt>
                <c:pt idx="3">
                  <c:v>0</c:v>
                </c:pt>
              </c:numCache>
            </c:numRef>
          </c:val>
        </c:ser>
        <c:ser>
          <c:idx val="7"/>
          <c:order val="7"/>
          <c:tx>
            <c:strRef>
              <c:f>'19'!$A$15</c:f>
              <c:strCache>
                <c:ptCount val="1"/>
                <c:pt idx="0">
                  <c:v>Ostatní kapalná paliva</c:v>
                </c:pt>
              </c:strCache>
            </c:strRef>
          </c:tx>
          <c:spPr>
            <a:solidFill>
              <a:srgbClr val="FF97FF"/>
            </a:solidFill>
          </c:spPr>
          <c:invertIfNegative val="0"/>
          <c:cat>
            <c:strRef>
              <c:f>'19'!$B$7:$E$7</c:f>
              <c:strCache>
                <c:ptCount val="4"/>
                <c:pt idx="0">
                  <c:v>JE</c:v>
                </c:pt>
                <c:pt idx="1">
                  <c:v>PE</c:v>
                </c:pt>
                <c:pt idx="2">
                  <c:v>PSE</c:v>
                </c:pt>
                <c:pt idx="3">
                  <c:v>PPE</c:v>
                </c:pt>
              </c:strCache>
            </c:strRef>
          </c:cat>
          <c:val>
            <c:numRef>
              <c:f>'19'!$B$15:$E$15</c:f>
              <c:numCache>
                <c:formatCode>#,##0.0</c:formatCode>
                <c:ptCount val="4"/>
                <c:pt idx="1">
                  <c:v>4.5444040000000001</c:v>
                </c:pt>
                <c:pt idx="2">
                  <c:v>6.7842E-2</c:v>
                </c:pt>
                <c:pt idx="3">
                  <c:v>0</c:v>
                </c:pt>
              </c:numCache>
            </c:numRef>
          </c:val>
        </c:ser>
        <c:ser>
          <c:idx val="8"/>
          <c:order val="8"/>
          <c:tx>
            <c:strRef>
              <c:f>'19'!$A$16</c:f>
              <c:strCache>
                <c:ptCount val="1"/>
                <c:pt idx="0">
                  <c:v>Ostatní pevná paliva</c:v>
                </c:pt>
              </c:strCache>
            </c:strRef>
          </c:tx>
          <c:spPr>
            <a:solidFill>
              <a:srgbClr val="FFFF00"/>
            </a:solidFill>
          </c:spPr>
          <c:invertIfNegative val="0"/>
          <c:cat>
            <c:strRef>
              <c:f>'19'!$B$7:$E$7</c:f>
              <c:strCache>
                <c:ptCount val="4"/>
                <c:pt idx="0">
                  <c:v>JE</c:v>
                </c:pt>
                <c:pt idx="1">
                  <c:v>PE</c:v>
                </c:pt>
                <c:pt idx="2">
                  <c:v>PSE</c:v>
                </c:pt>
                <c:pt idx="3">
                  <c:v>PPE</c:v>
                </c:pt>
              </c:strCache>
            </c:strRef>
          </c:cat>
          <c:val>
            <c:numRef>
              <c:f>'19'!$B$16:$E$16</c:f>
              <c:numCache>
                <c:formatCode>#,##0.0</c:formatCode>
                <c:ptCount val="4"/>
                <c:pt idx="1">
                  <c:v>41.103439000000002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9"/>
          <c:order val="9"/>
          <c:tx>
            <c:strRef>
              <c:f>'19'!$A$17</c:f>
              <c:strCache>
                <c:ptCount val="1"/>
                <c:pt idx="0">
                  <c:v>Ostatní plyny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'19'!$B$7:$E$7</c:f>
              <c:strCache>
                <c:ptCount val="4"/>
                <c:pt idx="0">
                  <c:v>JE</c:v>
                </c:pt>
                <c:pt idx="1">
                  <c:v>PE</c:v>
                </c:pt>
                <c:pt idx="2">
                  <c:v>PSE</c:v>
                </c:pt>
                <c:pt idx="3">
                  <c:v>PPE</c:v>
                </c:pt>
              </c:strCache>
            </c:strRef>
          </c:cat>
          <c:val>
            <c:numRef>
              <c:f>'19'!$B$17:$E$17</c:f>
              <c:numCache>
                <c:formatCode>#,##0.0</c:formatCode>
                <c:ptCount val="4"/>
                <c:pt idx="1">
                  <c:v>198.57369399999999</c:v>
                </c:pt>
                <c:pt idx="2">
                  <c:v>63.276671999999998</c:v>
                </c:pt>
                <c:pt idx="3">
                  <c:v>508.47417000000002</c:v>
                </c:pt>
              </c:numCache>
            </c:numRef>
          </c:val>
        </c:ser>
        <c:ser>
          <c:idx val="10"/>
          <c:order val="10"/>
          <c:tx>
            <c:strRef>
              <c:f>'19'!$A$18</c:f>
              <c:strCache>
                <c:ptCount val="1"/>
                <c:pt idx="0">
                  <c:v>Topné oleje</c:v>
                </c:pt>
              </c:strCache>
            </c:strRef>
          </c:tx>
          <c:invertIfNegative val="0"/>
          <c:cat>
            <c:strRef>
              <c:f>'19'!$B$7:$E$7</c:f>
              <c:strCache>
                <c:ptCount val="4"/>
                <c:pt idx="0">
                  <c:v>JE</c:v>
                </c:pt>
                <c:pt idx="1">
                  <c:v>PE</c:v>
                </c:pt>
                <c:pt idx="2">
                  <c:v>PSE</c:v>
                </c:pt>
                <c:pt idx="3">
                  <c:v>PPE</c:v>
                </c:pt>
              </c:strCache>
            </c:strRef>
          </c:cat>
          <c:val>
            <c:numRef>
              <c:f>'19'!$B$18:$E$18</c:f>
              <c:numCache>
                <c:formatCode>#,##0.0</c:formatCode>
                <c:ptCount val="4"/>
                <c:pt idx="1">
                  <c:v>4.8641629999999996</c:v>
                </c:pt>
                <c:pt idx="2">
                  <c:v>3.1208119999999999</c:v>
                </c:pt>
                <c:pt idx="3">
                  <c:v>0</c:v>
                </c:pt>
              </c:numCache>
            </c:numRef>
          </c:val>
        </c:ser>
        <c:ser>
          <c:idx val="11"/>
          <c:order val="11"/>
          <c:tx>
            <c:strRef>
              <c:f>'19'!$A$19</c:f>
              <c:strCache>
                <c:ptCount val="1"/>
                <c:pt idx="0">
                  <c:v>Zemní plyn</c:v>
                </c:pt>
              </c:strCache>
            </c:strRef>
          </c:tx>
          <c:invertIfNegative val="0"/>
          <c:cat>
            <c:strRef>
              <c:f>'19'!$B$7:$E$7</c:f>
              <c:strCache>
                <c:ptCount val="4"/>
                <c:pt idx="0">
                  <c:v>JE</c:v>
                </c:pt>
                <c:pt idx="1">
                  <c:v>PE</c:v>
                </c:pt>
                <c:pt idx="2">
                  <c:v>PSE</c:v>
                </c:pt>
                <c:pt idx="3">
                  <c:v>PPE</c:v>
                </c:pt>
              </c:strCache>
            </c:strRef>
          </c:cat>
          <c:val>
            <c:numRef>
              <c:f>'19'!$B$19:$E$19</c:f>
              <c:numCache>
                <c:formatCode>#,##0.0</c:formatCode>
                <c:ptCount val="4"/>
                <c:pt idx="1">
                  <c:v>141.223141</c:v>
                </c:pt>
                <c:pt idx="2">
                  <c:v>153.84250900000004</c:v>
                </c:pt>
                <c:pt idx="3">
                  <c:v>74.655040000000014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31142912"/>
        <c:axId val="231144448"/>
      </c:barChart>
      <c:catAx>
        <c:axId val="231142912"/>
        <c:scaling>
          <c:orientation val="minMax"/>
        </c:scaling>
        <c:delete val="0"/>
        <c:axPos val="b"/>
        <c:numFmt formatCode="0.00" sourceLinked="1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231144448"/>
        <c:crosses val="autoZero"/>
        <c:auto val="1"/>
        <c:lblAlgn val="ctr"/>
        <c:lblOffset val="100"/>
        <c:noMultiLvlLbl val="0"/>
      </c:catAx>
      <c:valAx>
        <c:axId val="23114444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3114291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1.9153846153846155E-3"/>
          <c:y val="0.80801600177280708"/>
          <c:w val="0.99808461538461535"/>
          <c:h val="0.16892143290964703"/>
        </c:manualLayout>
      </c:layout>
      <c:overlay val="0"/>
      <c:txPr>
        <a:bodyPr/>
        <a:lstStyle/>
        <a:p>
          <a:pPr>
            <a:defRPr sz="900"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Čára</a:t>
            </a:r>
            <a:r>
              <a:rPr lang="cs-CZ" sz="1000" baseline="0"/>
              <a:t> trvání zatížení brutto (MW)</a:t>
            </a:r>
            <a:endParaRPr lang="en-US" sz="1000"/>
          </a:p>
        </c:rich>
      </c:tx>
      <c:layout>
        <c:manualLayout>
          <c:xMode val="edge"/>
          <c:yMode val="edge"/>
          <c:x val="0.29919465811965812"/>
          <c:y val="0"/>
        </c:manualLayout>
      </c:layout>
      <c:overlay val="0"/>
      <c:spPr>
        <a:solidFill>
          <a:sysClr val="window" lastClr="FFFFFF"/>
        </a:solidFill>
      </c:spPr>
    </c:title>
    <c:autoTitleDeleted val="0"/>
    <c:plotArea>
      <c:layout>
        <c:manualLayout>
          <c:layoutTarget val="inner"/>
          <c:xMode val="edge"/>
          <c:yMode val="edge"/>
          <c:x val="0.11868817368702698"/>
          <c:y val="7.9231175398229409E-2"/>
          <c:w val="0.83217266773692111"/>
          <c:h val="0.66111824127710905"/>
        </c:manualLayout>
      </c:layout>
      <c:scatterChart>
        <c:scatterStyle val="smoothMarker"/>
        <c:varyColors val="0"/>
        <c:ser>
          <c:idx val="0"/>
          <c:order val="0"/>
          <c:tx>
            <c:v>Zatížení</c:v>
          </c:tx>
          <c:spPr>
            <a:ln w="38100"/>
          </c:spPr>
          <c:marker>
            <c:symbol val="none"/>
          </c:marker>
          <c:xVal>
            <c:numLit>
              <c:formatCode>General</c:formatCode>
              <c:ptCount val="401"/>
              <c:pt idx="0">
                <c:v>0</c:v>
              </c:pt>
              <c:pt idx="1">
                <c:v>11</c:v>
              </c:pt>
              <c:pt idx="2">
                <c:v>22</c:v>
              </c:pt>
              <c:pt idx="3">
                <c:v>33</c:v>
              </c:pt>
              <c:pt idx="4">
                <c:v>44</c:v>
              </c:pt>
              <c:pt idx="5">
                <c:v>55</c:v>
              </c:pt>
              <c:pt idx="6">
                <c:v>66</c:v>
              </c:pt>
              <c:pt idx="7">
                <c:v>76</c:v>
              </c:pt>
              <c:pt idx="8">
                <c:v>87</c:v>
              </c:pt>
              <c:pt idx="9">
                <c:v>98</c:v>
              </c:pt>
              <c:pt idx="10">
                <c:v>109</c:v>
              </c:pt>
              <c:pt idx="11">
                <c:v>120</c:v>
              </c:pt>
              <c:pt idx="12">
                <c:v>131</c:v>
              </c:pt>
              <c:pt idx="13">
                <c:v>142</c:v>
              </c:pt>
              <c:pt idx="14">
                <c:v>153</c:v>
              </c:pt>
              <c:pt idx="15">
                <c:v>164</c:v>
              </c:pt>
              <c:pt idx="16">
                <c:v>175</c:v>
              </c:pt>
              <c:pt idx="17">
                <c:v>186</c:v>
              </c:pt>
              <c:pt idx="18">
                <c:v>197</c:v>
              </c:pt>
              <c:pt idx="19">
                <c:v>207</c:v>
              </c:pt>
              <c:pt idx="20">
                <c:v>218</c:v>
              </c:pt>
              <c:pt idx="21">
                <c:v>229</c:v>
              </c:pt>
              <c:pt idx="22">
                <c:v>240</c:v>
              </c:pt>
              <c:pt idx="23">
                <c:v>251</c:v>
              </c:pt>
              <c:pt idx="24">
                <c:v>262</c:v>
              </c:pt>
              <c:pt idx="25">
                <c:v>273</c:v>
              </c:pt>
              <c:pt idx="26">
                <c:v>284</c:v>
              </c:pt>
              <c:pt idx="27">
                <c:v>295</c:v>
              </c:pt>
              <c:pt idx="28">
                <c:v>306</c:v>
              </c:pt>
              <c:pt idx="29">
                <c:v>317</c:v>
              </c:pt>
              <c:pt idx="30">
                <c:v>328</c:v>
              </c:pt>
              <c:pt idx="31">
                <c:v>338</c:v>
              </c:pt>
              <c:pt idx="32">
                <c:v>349</c:v>
              </c:pt>
              <c:pt idx="33">
                <c:v>360</c:v>
              </c:pt>
              <c:pt idx="34">
                <c:v>371</c:v>
              </c:pt>
              <c:pt idx="35">
                <c:v>382</c:v>
              </c:pt>
              <c:pt idx="36">
                <c:v>393</c:v>
              </c:pt>
              <c:pt idx="37">
                <c:v>404</c:v>
              </c:pt>
              <c:pt idx="38">
                <c:v>415</c:v>
              </c:pt>
              <c:pt idx="39">
                <c:v>426</c:v>
              </c:pt>
              <c:pt idx="40">
                <c:v>437</c:v>
              </c:pt>
              <c:pt idx="41">
                <c:v>448</c:v>
              </c:pt>
              <c:pt idx="42">
                <c:v>459</c:v>
              </c:pt>
              <c:pt idx="43">
                <c:v>469</c:v>
              </c:pt>
              <c:pt idx="44">
                <c:v>480</c:v>
              </c:pt>
              <c:pt idx="45">
                <c:v>491</c:v>
              </c:pt>
              <c:pt idx="46">
                <c:v>502</c:v>
              </c:pt>
              <c:pt idx="47">
                <c:v>513</c:v>
              </c:pt>
              <c:pt idx="48">
                <c:v>524</c:v>
              </c:pt>
              <c:pt idx="49">
                <c:v>535</c:v>
              </c:pt>
              <c:pt idx="50">
                <c:v>546</c:v>
              </c:pt>
              <c:pt idx="51">
                <c:v>557</c:v>
              </c:pt>
              <c:pt idx="52">
                <c:v>568</c:v>
              </c:pt>
              <c:pt idx="53">
                <c:v>579</c:v>
              </c:pt>
              <c:pt idx="54">
                <c:v>590</c:v>
              </c:pt>
              <c:pt idx="55">
                <c:v>600</c:v>
              </c:pt>
              <c:pt idx="56">
                <c:v>611</c:v>
              </c:pt>
              <c:pt idx="57">
                <c:v>622</c:v>
              </c:pt>
              <c:pt idx="58">
                <c:v>633</c:v>
              </c:pt>
              <c:pt idx="59">
                <c:v>644</c:v>
              </c:pt>
              <c:pt idx="60">
                <c:v>655</c:v>
              </c:pt>
              <c:pt idx="61">
                <c:v>666</c:v>
              </c:pt>
              <c:pt idx="62">
                <c:v>677</c:v>
              </c:pt>
              <c:pt idx="63">
                <c:v>688</c:v>
              </c:pt>
              <c:pt idx="64">
                <c:v>699</c:v>
              </c:pt>
              <c:pt idx="65">
                <c:v>710</c:v>
              </c:pt>
              <c:pt idx="66">
                <c:v>721</c:v>
              </c:pt>
              <c:pt idx="67">
                <c:v>731</c:v>
              </c:pt>
              <c:pt idx="68">
                <c:v>742</c:v>
              </c:pt>
              <c:pt idx="69">
                <c:v>753</c:v>
              </c:pt>
              <c:pt idx="70">
                <c:v>764</c:v>
              </c:pt>
              <c:pt idx="71">
                <c:v>775</c:v>
              </c:pt>
              <c:pt idx="72">
                <c:v>786</c:v>
              </c:pt>
              <c:pt idx="73">
                <c:v>797</c:v>
              </c:pt>
              <c:pt idx="74">
                <c:v>808</c:v>
              </c:pt>
              <c:pt idx="75">
                <c:v>819</c:v>
              </c:pt>
              <c:pt idx="76">
                <c:v>830</c:v>
              </c:pt>
              <c:pt idx="77">
                <c:v>841</c:v>
              </c:pt>
              <c:pt idx="78">
                <c:v>852</c:v>
              </c:pt>
              <c:pt idx="79">
                <c:v>862</c:v>
              </c:pt>
              <c:pt idx="80">
                <c:v>873</c:v>
              </c:pt>
              <c:pt idx="81">
                <c:v>884</c:v>
              </c:pt>
              <c:pt idx="82">
                <c:v>895</c:v>
              </c:pt>
              <c:pt idx="83">
                <c:v>906</c:v>
              </c:pt>
              <c:pt idx="84">
                <c:v>917</c:v>
              </c:pt>
              <c:pt idx="85">
                <c:v>928</c:v>
              </c:pt>
              <c:pt idx="86">
                <c:v>939</c:v>
              </c:pt>
              <c:pt idx="87">
                <c:v>950</c:v>
              </c:pt>
              <c:pt idx="88">
                <c:v>961</c:v>
              </c:pt>
              <c:pt idx="89">
                <c:v>972</c:v>
              </c:pt>
              <c:pt idx="90">
                <c:v>983</c:v>
              </c:pt>
              <c:pt idx="91">
                <c:v>993</c:v>
              </c:pt>
              <c:pt idx="92">
                <c:v>1004</c:v>
              </c:pt>
              <c:pt idx="93">
                <c:v>1015</c:v>
              </c:pt>
              <c:pt idx="94">
                <c:v>1026</c:v>
              </c:pt>
              <c:pt idx="95">
                <c:v>1037</c:v>
              </c:pt>
              <c:pt idx="96">
                <c:v>1048</c:v>
              </c:pt>
              <c:pt idx="97">
                <c:v>1059</c:v>
              </c:pt>
              <c:pt idx="98">
                <c:v>1070</c:v>
              </c:pt>
              <c:pt idx="99">
                <c:v>1081</c:v>
              </c:pt>
              <c:pt idx="100">
                <c:v>1092</c:v>
              </c:pt>
              <c:pt idx="101">
                <c:v>1103</c:v>
              </c:pt>
              <c:pt idx="102">
                <c:v>1114</c:v>
              </c:pt>
              <c:pt idx="103">
                <c:v>1125</c:v>
              </c:pt>
              <c:pt idx="104">
                <c:v>1135</c:v>
              </c:pt>
              <c:pt idx="105">
                <c:v>1146</c:v>
              </c:pt>
              <c:pt idx="106">
                <c:v>1157</c:v>
              </c:pt>
              <c:pt idx="107">
                <c:v>1168</c:v>
              </c:pt>
              <c:pt idx="108">
                <c:v>1179</c:v>
              </c:pt>
              <c:pt idx="109">
                <c:v>1190</c:v>
              </c:pt>
              <c:pt idx="110">
                <c:v>1201</c:v>
              </c:pt>
              <c:pt idx="111">
                <c:v>1212</c:v>
              </c:pt>
              <c:pt idx="112">
                <c:v>1223</c:v>
              </c:pt>
              <c:pt idx="113">
                <c:v>1234</c:v>
              </c:pt>
              <c:pt idx="114">
                <c:v>1245</c:v>
              </c:pt>
              <c:pt idx="115">
                <c:v>1256</c:v>
              </c:pt>
              <c:pt idx="116">
                <c:v>1266</c:v>
              </c:pt>
              <c:pt idx="117">
                <c:v>1277</c:v>
              </c:pt>
              <c:pt idx="118">
                <c:v>1288</c:v>
              </c:pt>
              <c:pt idx="119">
                <c:v>1299</c:v>
              </c:pt>
              <c:pt idx="120">
                <c:v>1310</c:v>
              </c:pt>
              <c:pt idx="121">
                <c:v>1321</c:v>
              </c:pt>
              <c:pt idx="122">
                <c:v>1332</c:v>
              </c:pt>
              <c:pt idx="123">
                <c:v>1343</c:v>
              </c:pt>
              <c:pt idx="124">
                <c:v>1354</c:v>
              </c:pt>
              <c:pt idx="125">
                <c:v>1365</c:v>
              </c:pt>
              <c:pt idx="126">
                <c:v>1376</c:v>
              </c:pt>
              <c:pt idx="127">
                <c:v>1387</c:v>
              </c:pt>
              <c:pt idx="128">
                <c:v>1397</c:v>
              </c:pt>
              <c:pt idx="129">
                <c:v>1408</c:v>
              </c:pt>
              <c:pt idx="130">
                <c:v>1419</c:v>
              </c:pt>
              <c:pt idx="131">
                <c:v>1430</c:v>
              </c:pt>
              <c:pt idx="132">
                <c:v>1441</c:v>
              </c:pt>
              <c:pt idx="133">
                <c:v>1452</c:v>
              </c:pt>
              <c:pt idx="134">
                <c:v>1463</c:v>
              </c:pt>
              <c:pt idx="135">
                <c:v>1474</c:v>
              </c:pt>
              <c:pt idx="136">
                <c:v>1485</c:v>
              </c:pt>
              <c:pt idx="137">
                <c:v>1496</c:v>
              </c:pt>
              <c:pt idx="138">
                <c:v>1507</c:v>
              </c:pt>
              <c:pt idx="139">
                <c:v>1518</c:v>
              </c:pt>
              <c:pt idx="140">
                <c:v>1528</c:v>
              </c:pt>
              <c:pt idx="141">
                <c:v>1539</c:v>
              </c:pt>
              <c:pt idx="142">
                <c:v>1550</c:v>
              </c:pt>
              <c:pt idx="143">
                <c:v>1561</c:v>
              </c:pt>
              <c:pt idx="144">
                <c:v>1572</c:v>
              </c:pt>
              <c:pt idx="145">
                <c:v>1583</c:v>
              </c:pt>
              <c:pt idx="146">
                <c:v>1594</c:v>
              </c:pt>
              <c:pt idx="147">
                <c:v>1605</c:v>
              </c:pt>
              <c:pt idx="148">
                <c:v>1616</c:v>
              </c:pt>
              <c:pt idx="149">
                <c:v>1627</c:v>
              </c:pt>
              <c:pt idx="150">
                <c:v>1638</c:v>
              </c:pt>
              <c:pt idx="151">
                <c:v>1649</c:v>
              </c:pt>
              <c:pt idx="152">
                <c:v>1659</c:v>
              </c:pt>
              <c:pt idx="153">
                <c:v>1670</c:v>
              </c:pt>
              <c:pt idx="154">
                <c:v>1681</c:v>
              </c:pt>
              <c:pt idx="155">
                <c:v>1692</c:v>
              </c:pt>
              <c:pt idx="156">
                <c:v>1703</c:v>
              </c:pt>
              <c:pt idx="157">
                <c:v>1714</c:v>
              </c:pt>
              <c:pt idx="158">
                <c:v>1725</c:v>
              </c:pt>
              <c:pt idx="159">
                <c:v>1736</c:v>
              </c:pt>
              <c:pt idx="160">
                <c:v>1747</c:v>
              </c:pt>
              <c:pt idx="161">
                <c:v>1758</c:v>
              </c:pt>
              <c:pt idx="162">
                <c:v>1769</c:v>
              </c:pt>
              <c:pt idx="163">
                <c:v>1780</c:v>
              </c:pt>
              <c:pt idx="164">
                <c:v>1790</c:v>
              </c:pt>
              <c:pt idx="165">
                <c:v>1801</c:v>
              </c:pt>
              <c:pt idx="166">
                <c:v>1812</c:v>
              </c:pt>
              <c:pt idx="167">
                <c:v>1823</c:v>
              </c:pt>
              <c:pt idx="168">
                <c:v>1834</c:v>
              </c:pt>
              <c:pt idx="169">
                <c:v>1845</c:v>
              </c:pt>
              <c:pt idx="170">
                <c:v>1856</c:v>
              </c:pt>
              <c:pt idx="171">
                <c:v>1867</c:v>
              </c:pt>
              <c:pt idx="172">
                <c:v>1878</c:v>
              </c:pt>
              <c:pt idx="173">
                <c:v>1889</c:v>
              </c:pt>
              <c:pt idx="174">
                <c:v>1900</c:v>
              </c:pt>
              <c:pt idx="175">
                <c:v>1911</c:v>
              </c:pt>
              <c:pt idx="176">
                <c:v>1921</c:v>
              </c:pt>
              <c:pt idx="177">
                <c:v>1932</c:v>
              </c:pt>
              <c:pt idx="178">
                <c:v>1943</c:v>
              </c:pt>
              <c:pt idx="179">
                <c:v>1954</c:v>
              </c:pt>
              <c:pt idx="180">
                <c:v>1965</c:v>
              </c:pt>
              <c:pt idx="181">
                <c:v>1976</c:v>
              </c:pt>
              <c:pt idx="182">
                <c:v>1987</c:v>
              </c:pt>
              <c:pt idx="183">
                <c:v>1998</c:v>
              </c:pt>
              <c:pt idx="184">
                <c:v>2009</c:v>
              </c:pt>
              <c:pt idx="185">
                <c:v>2020</c:v>
              </c:pt>
              <c:pt idx="186">
                <c:v>2031</c:v>
              </c:pt>
              <c:pt idx="187">
                <c:v>2042</c:v>
              </c:pt>
              <c:pt idx="188">
                <c:v>2052</c:v>
              </c:pt>
              <c:pt idx="189">
                <c:v>2063</c:v>
              </c:pt>
              <c:pt idx="190">
                <c:v>2074</c:v>
              </c:pt>
              <c:pt idx="191">
                <c:v>2085</c:v>
              </c:pt>
              <c:pt idx="192">
                <c:v>2096</c:v>
              </c:pt>
              <c:pt idx="193">
                <c:v>2107</c:v>
              </c:pt>
              <c:pt idx="194">
                <c:v>2118</c:v>
              </c:pt>
              <c:pt idx="195">
                <c:v>2129</c:v>
              </c:pt>
              <c:pt idx="196">
                <c:v>2140</c:v>
              </c:pt>
              <c:pt idx="197">
                <c:v>2151</c:v>
              </c:pt>
              <c:pt idx="198">
                <c:v>2162</c:v>
              </c:pt>
              <c:pt idx="199">
                <c:v>2173</c:v>
              </c:pt>
              <c:pt idx="200">
                <c:v>2184</c:v>
              </c:pt>
              <c:pt idx="201">
                <c:v>2194</c:v>
              </c:pt>
              <c:pt idx="202">
                <c:v>2205</c:v>
              </c:pt>
              <c:pt idx="203">
                <c:v>2216</c:v>
              </c:pt>
              <c:pt idx="204">
                <c:v>2227</c:v>
              </c:pt>
              <c:pt idx="205">
                <c:v>2238</c:v>
              </c:pt>
              <c:pt idx="206">
                <c:v>2249</c:v>
              </c:pt>
              <c:pt idx="207">
                <c:v>2260</c:v>
              </c:pt>
              <c:pt idx="208">
                <c:v>2271</c:v>
              </c:pt>
              <c:pt idx="209">
                <c:v>2282</c:v>
              </c:pt>
              <c:pt idx="210">
                <c:v>2293</c:v>
              </c:pt>
              <c:pt idx="211">
                <c:v>2304</c:v>
              </c:pt>
              <c:pt idx="212">
                <c:v>2315</c:v>
              </c:pt>
              <c:pt idx="213">
                <c:v>2325</c:v>
              </c:pt>
              <c:pt idx="214">
                <c:v>2336</c:v>
              </c:pt>
              <c:pt idx="215">
                <c:v>2347</c:v>
              </c:pt>
              <c:pt idx="216">
                <c:v>2358</c:v>
              </c:pt>
              <c:pt idx="217">
                <c:v>2369</c:v>
              </c:pt>
              <c:pt idx="218">
                <c:v>2380</c:v>
              </c:pt>
              <c:pt idx="219">
                <c:v>2391</c:v>
              </c:pt>
              <c:pt idx="220">
                <c:v>2402</c:v>
              </c:pt>
              <c:pt idx="221">
                <c:v>2413</c:v>
              </c:pt>
              <c:pt idx="222">
                <c:v>2424</c:v>
              </c:pt>
              <c:pt idx="223">
                <c:v>2435</c:v>
              </c:pt>
              <c:pt idx="224">
                <c:v>2446</c:v>
              </c:pt>
              <c:pt idx="225">
                <c:v>2456</c:v>
              </c:pt>
              <c:pt idx="226">
                <c:v>2467</c:v>
              </c:pt>
              <c:pt idx="227">
                <c:v>2478</c:v>
              </c:pt>
              <c:pt idx="228">
                <c:v>2489</c:v>
              </c:pt>
              <c:pt idx="229">
                <c:v>2500</c:v>
              </c:pt>
              <c:pt idx="230">
                <c:v>2511</c:v>
              </c:pt>
              <c:pt idx="231">
                <c:v>2522</c:v>
              </c:pt>
              <c:pt idx="232">
                <c:v>2533</c:v>
              </c:pt>
              <c:pt idx="233">
                <c:v>2544</c:v>
              </c:pt>
              <c:pt idx="234">
                <c:v>2555</c:v>
              </c:pt>
              <c:pt idx="235">
                <c:v>2566</c:v>
              </c:pt>
              <c:pt idx="236">
                <c:v>2577</c:v>
              </c:pt>
              <c:pt idx="237">
                <c:v>2587</c:v>
              </c:pt>
              <c:pt idx="238">
                <c:v>2598</c:v>
              </c:pt>
              <c:pt idx="239">
                <c:v>2609</c:v>
              </c:pt>
              <c:pt idx="240">
                <c:v>2620</c:v>
              </c:pt>
              <c:pt idx="241">
                <c:v>2631</c:v>
              </c:pt>
              <c:pt idx="242">
                <c:v>2642</c:v>
              </c:pt>
              <c:pt idx="243">
                <c:v>2653</c:v>
              </c:pt>
              <c:pt idx="244">
                <c:v>2664</c:v>
              </c:pt>
              <c:pt idx="245">
                <c:v>2675</c:v>
              </c:pt>
              <c:pt idx="246">
                <c:v>2686</c:v>
              </c:pt>
              <c:pt idx="247">
                <c:v>2697</c:v>
              </c:pt>
              <c:pt idx="248">
                <c:v>2708</c:v>
              </c:pt>
              <c:pt idx="249">
                <c:v>2718</c:v>
              </c:pt>
              <c:pt idx="250">
                <c:v>2729</c:v>
              </c:pt>
              <c:pt idx="251">
                <c:v>2740</c:v>
              </c:pt>
              <c:pt idx="252">
                <c:v>2751</c:v>
              </c:pt>
              <c:pt idx="253">
                <c:v>2762</c:v>
              </c:pt>
              <c:pt idx="254">
                <c:v>2773</c:v>
              </c:pt>
              <c:pt idx="255">
                <c:v>2784</c:v>
              </c:pt>
              <c:pt idx="256">
                <c:v>2795</c:v>
              </c:pt>
              <c:pt idx="257">
                <c:v>2806</c:v>
              </c:pt>
              <c:pt idx="258">
                <c:v>2817</c:v>
              </c:pt>
              <c:pt idx="259">
                <c:v>2828</c:v>
              </c:pt>
              <c:pt idx="260">
                <c:v>2839</c:v>
              </c:pt>
              <c:pt idx="261">
                <c:v>2849</c:v>
              </c:pt>
              <c:pt idx="262">
                <c:v>2860</c:v>
              </c:pt>
              <c:pt idx="263">
                <c:v>2871</c:v>
              </c:pt>
              <c:pt idx="264">
                <c:v>2882</c:v>
              </c:pt>
              <c:pt idx="265">
                <c:v>2893</c:v>
              </c:pt>
              <c:pt idx="266">
                <c:v>2904</c:v>
              </c:pt>
              <c:pt idx="267">
                <c:v>2915</c:v>
              </c:pt>
              <c:pt idx="268">
                <c:v>2926</c:v>
              </c:pt>
              <c:pt idx="269">
                <c:v>2937</c:v>
              </c:pt>
              <c:pt idx="270">
                <c:v>2948</c:v>
              </c:pt>
              <c:pt idx="271">
                <c:v>2959</c:v>
              </c:pt>
              <c:pt idx="272">
                <c:v>2970</c:v>
              </c:pt>
              <c:pt idx="273">
                <c:v>2980</c:v>
              </c:pt>
              <c:pt idx="274">
                <c:v>2991</c:v>
              </c:pt>
              <c:pt idx="275">
                <c:v>3002</c:v>
              </c:pt>
              <c:pt idx="276">
                <c:v>3013</c:v>
              </c:pt>
              <c:pt idx="277">
                <c:v>3024</c:v>
              </c:pt>
              <c:pt idx="278">
                <c:v>3035</c:v>
              </c:pt>
              <c:pt idx="279">
                <c:v>3046</c:v>
              </c:pt>
              <c:pt idx="280">
                <c:v>3057</c:v>
              </c:pt>
              <c:pt idx="281">
                <c:v>3068</c:v>
              </c:pt>
              <c:pt idx="282">
                <c:v>3079</c:v>
              </c:pt>
              <c:pt idx="283">
                <c:v>3090</c:v>
              </c:pt>
              <c:pt idx="284">
                <c:v>3101</c:v>
              </c:pt>
              <c:pt idx="285">
                <c:v>3111</c:v>
              </c:pt>
              <c:pt idx="286">
                <c:v>3122</c:v>
              </c:pt>
              <c:pt idx="287">
                <c:v>3133</c:v>
              </c:pt>
              <c:pt idx="288">
                <c:v>3144</c:v>
              </c:pt>
              <c:pt idx="289">
                <c:v>3155</c:v>
              </c:pt>
              <c:pt idx="290">
                <c:v>3166</c:v>
              </c:pt>
              <c:pt idx="291">
                <c:v>3177</c:v>
              </c:pt>
              <c:pt idx="292">
                <c:v>3188</c:v>
              </c:pt>
              <c:pt idx="293">
                <c:v>3199</c:v>
              </c:pt>
              <c:pt idx="294">
                <c:v>3210</c:v>
              </c:pt>
              <c:pt idx="295">
                <c:v>3221</c:v>
              </c:pt>
              <c:pt idx="296">
                <c:v>3232</c:v>
              </c:pt>
              <c:pt idx="297">
                <c:v>3242</c:v>
              </c:pt>
              <c:pt idx="298">
                <c:v>3253</c:v>
              </c:pt>
              <c:pt idx="299">
                <c:v>3264</c:v>
              </c:pt>
              <c:pt idx="300">
                <c:v>3275</c:v>
              </c:pt>
              <c:pt idx="301">
                <c:v>3286</c:v>
              </c:pt>
              <c:pt idx="302">
                <c:v>3297</c:v>
              </c:pt>
              <c:pt idx="303">
                <c:v>3308</c:v>
              </c:pt>
              <c:pt idx="304">
                <c:v>3319</c:v>
              </c:pt>
              <c:pt idx="305">
                <c:v>3330</c:v>
              </c:pt>
              <c:pt idx="306">
                <c:v>3341</c:v>
              </c:pt>
              <c:pt idx="307">
                <c:v>3352</c:v>
              </c:pt>
              <c:pt idx="308">
                <c:v>3363</c:v>
              </c:pt>
              <c:pt idx="309">
                <c:v>3374</c:v>
              </c:pt>
              <c:pt idx="310">
                <c:v>3384</c:v>
              </c:pt>
              <c:pt idx="311">
                <c:v>3395</c:v>
              </c:pt>
              <c:pt idx="312">
                <c:v>3406</c:v>
              </c:pt>
              <c:pt idx="313">
                <c:v>3417</c:v>
              </c:pt>
              <c:pt idx="314">
                <c:v>3428</c:v>
              </c:pt>
              <c:pt idx="315">
                <c:v>3439</c:v>
              </c:pt>
              <c:pt idx="316">
                <c:v>3450</c:v>
              </c:pt>
              <c:pt idx="317">
                <c:v>3461</c:v>
              </c:pt>
              <c:pt idx="318">
                <c:v>3472</c:v>
              </c:pt>
              <c:pt idx="319">
                <c:v>3483</c:v>
              </c:pt>
              <c:pt idx="320">
                <c:v>3494</c:v>
              </c:pt>
              <c:pt idx="321">
                <c:v>3505</c:v>
              </c:pt>
              <c:pt idx="322">
                <c:v>3515</c:v>
              </c:pt>
              <c:pt idx="323">
                <c:v>3526</c:v>
              </c:pt>
              <c:pt idx="324">
                <c:v>3537</c:v>
              </c:pt>
              <c:pt idx="325">
                <c:v>3548</c:v>
              </c:pt>
              <c:pt idx="326">
                <c:v>3559</c:v>
              </c:pt>
              <c:pt idx="327">
                <c:v>3570</c:v>
              </c:pt>
              <c:pt idx="328">
                <c:v>3581</c:v>
              </c:pt>
              <c:pt idx="329">
                <c:v>3592</c:v>
              </c:pt>
              <c:pt idx="330">
                <c:v>3603</c:v>
              </c:pt>
              <c:pt idx="331">
                <c:v>3614</c:v>
              </c:pt>
              <c:pt idx="332">
                <c:v>3625</c:v>
              </c:pt>
              <c:pt idx="333">
                <c:v>3636</c:v>
              </c:pt>
              <c:pt idx="334">
                <c:v>3646</c:v>
              </c:pt>
              <c:pt idx="335">
                <c:v>3657</c:v>
              </c:pt>
              <c:pt idx="336">
                <c:v>3668</c:v>
              </c:pt>
              <c:pt idx="337">
                <c:v>3679</c:v>
              </c:pt>
              <c:pt idx="338">
                <c:v>3690</c:v>
              </c:pt>
              <c:pt idx="339">
                <c:v>3701</c:v>
              </c:pt>
              <c:pt idx="340">
                <c:v>3712</c:v>
              </c:pt>
              <c:pt idx="341">
                <c:v>3723</c:v>
              </c:pt>
              <c:pt idx="342">
                <c:v>3734</c:v>
              </c:pt>
              <c:pt idx="343">
                <c:v>3745</c:v>
              </c:pt>
              <c:pt idx="344">
                <c:v>3756</c:v>
              </c:pt>
              <c:pt idx="345">
                <c:v>3767</c:v>
              </c:pt>
              <c:pt idx="346">
                <c:v>3777</c:v>
              </c:pt>
              <c:pt idx="347">
                <c:v>3788</c:v>
              </c:pt>
              <c:pt idx="348">
                <c:v>3799</c:v>
              </c:pt>
              <c:pt idx="349">
                <c:v>3810</c:v>
              </c:pt>
              <c:pt idx="350">
                <c:v>3821</c:v>
              </c:pt>
              <c:pt idx="351">
                <c:v>3832</c:v>
              </c:pt>
              <c:pt idx="352">
                <c:v>3843</c:v>
              </c:pt>
              <c:pt idx="353">
                <c:v>3854</c:v>
              </c:pt>
              <c:pt idx="354">
                <c:v>3865</c:v>
              </c:pt>
              <c:pt idx="355">
                <c:v>3876</c:v>
              </c:pt>
              <c:pt idx="356">
                <c:v>3887</c:v>
              </c:pt>
              <c:pt idx="357">
                <c:v>3898</c:v>
              </c:pt>
              <c:pt idx="358">
                <c:v>3908</c:v>
              </c:pt>
              <c:pt idx="359">
                <c:v>3919</c:v>
              </c:pt>
              <c:pt idx="360">
                <c:v>3930</c:v>
              </c:pt>
              <c:pt idx="361">
                <c:v>3941</c:v>
              </c:pt>
              <c:pt idx="362">
                <c:v>3952</c:v>
              </c:pt>
              <c:pt idx="363">
                <c:v>3963</c:v>
              </c:pt>
              <c:pt idx="364">
                <c:v>3974</c:v>
              </c:pt>
              <c:pt idx="365">
                <c:v>3985</c:v>
              </c:pt>
              <c:pt idx="366">
                <c:v>3996</c:v>
              </c:pt>
              <c:pt idx="367">
                <c:v>4007</c:v>
              </c:pt>
              <c:pt idx="368">
                <c:v>4018</c:v>
              </c:pt>
              <c:pt idx="369">
                <c:v>4029</c:v>
              </c:pt>
              <c:pt idx="370">
                <c:v>4039</c:v>
              </c:pt>
              <c:pt idx="371">
                <c:v>4050</c:v>
              </c:pt>
              <c:pt idx="372">
                <c:v>4061</c:v>
              </c:pt>
              <c:pt idx="373">
                <c:v>4072</c:v>
              </c:pt>
              <c:pt idx="374">
                <c:v>4083</c:v>
              </c:pt>
              <c:pt idx="375">
                <c:v>4094</c:v>
              </c:pt>
              <c:pt idx="376">
                <c:v>4105</c:v>
              </c:pt>
              <c:pt idx="377">
                <c:v>4116</c:v>
              </c:pt>
              <c:pt idx="378">
                <c:v>4127</c:v>
              </c:pt>
              <c:pt idx="379">
                <c:v>4138</c:v>
              </c:pt>
              <c:pt idx="380">
                <c:v>4149</c:v>
              </c:pt>
              <c:pt idx="381">
                <c:v>4160</c:v>
              </c:pt>
              <c:pt idx="382">
                <c:v>4170</c:v>
              </c:pt>
              <c:pt idx="383">
                <c:v>4181</c:v>
              </c:pt>
              <c:pt idx="384">
                <c:v>4192</c:v>
              </c:pt>
              <c:pt idx="385">
                <c:v>4203</c:v>
              </c:pt>
              <c:pt idx="386">
                <c:v>4214</c:v>
              </c:pt>
              <c:pt idx="387">
                <c:v>4225</c:v>
              </c:pt>
              <c:pt idx="388">
                <c:v>4236</c:v>
              </c:pt>
              <c:pt idx="389">
                <c:v>4247</c:v>
              </c:pt>
              <c:pt idx="390">
                <c:v>4258</c:v>
              </c:pt>
              <c:pt idx="391">
                <c:v>4269</c:v>
              </c:pt>
              <c:pt idx="392">
                <c:v>4280</c:v>
              </c:pt>
              <c:pt idx="393">
                <c:v>4291</c:v>
              </c:pt>
              <c:pt idx="394">
                <c:v>4301</c:v>
              </c:pt>
              <c:pt idx="395">
                <c:v>4312</c:v>
              </c:pt>
              <c:pt idx="396">
                <c:v>4323</c:v>
              </c:pt>
              <c:pt idx="397">
                <c:v>4334</c:v>
              </c:pt>
              <c:pt idx="398">
                <c:v>4345</c:v>
              </c:pt>
              <c:pt idx="399">
                <c:v>4356</c:v>
              </c:pt>
              <c:pt idx="400">
                <c:v>4367</c:v>
              </c:pt>
            </c:numLit>
          </c:xVal>
          <c:yVal>
            <c:numLit>
              <c:formatCode>General</c:formatCode>
              <c:ptCount val="401"/>
              <c:pt idx="0">
                <c:v>11276</c:v>
              </c:pt>
              <c:pt idx="1">
                <c:v>11098</c:v>
              </c:pt>
              <c:pt idx="2">
                <c:v>10963</c:v>
              </c:pt>
              <c:pt idx="3">
                <c:v>10865</c:v>
              </c:pt>
              <c:pt idx="4">
                <c:v>10805</c:v>
              </c:pt>
              <c:pt idx="5">
                <c:v>10759</c:v>
              </c:pt>
              <c:pt idx="6">
                <c:v>10729</c:v>
              </c:pt>
              <c:pt idx="7">
                <c:v>10693</c:v>
              </c:pt>
              <c:pt idx="8">
                <c:v>10653</c:v>
              </c:pt>
              <c:pt idx="9">
                <c:v>10591</c:v>
              </c:pt>
              <c:pt idx="10">
                <c:v>10556</c:v>
              </c:pt>
              <c:pt idx="11">
                <c:v>10517</c:v>
              </c:pt>
              <c:pt idx="12">
                <c:v>10488</c:v>
              </c:pt>
              <c:pt idx="13">
                <c:v>10459</c:v>
              </c:pt>
              <c:pt idx="14">
                <c:v>10407</c:v>
              </c:pt>
              <c:pt idx="15">
                <c:v>10370</c:v>
              </c:pt>
              <c:pt idx="16">
                <c:v>10332</c:v>
              </c:pt>
              <c:pt idx="17">
                <c:v>10294</c:v>
              </c:pt>
              <c:pt idx="18">
                <c:v>10265</c:v>
              </c:pt>
              <c:pt idx="19">
                <c:v>10252</c:v>
              </c:pt>
              <c:pt idx="20">
                <c:v>10236</c:v>
              </c:pt>
              <c:pt idx="21">
                <c:v>10224</c:v>
              </c:pt>
              <c:pt idx="22">
                <c:v>10198</c:v>
              </c:pt>
              <c:pt idx="23">
                <c:v>10189</c:v>
              </c:pt>
              <c:pt idx="24">
                <c:v>10170</c:v>
              </c:pt>
              <c:pt idx="25">
                <c:v>10154</c:v>
              </c:pt>
              <c:pt idx="26">
                <c:v>10130</c:v>
              </c:pt>
              <c:pt idx="27">
                <c:v>10114</c:v>
              </c:pt>
              <c:pt idx="28">
                <c:v>10106</c:v>
              </c:pt>
              <c:pt idx="29">
                <c:v>10086</c:v>
              </c:pt>
              <c:pt idx="30">
                <c:v>10073.256554000001</c:v>
              </c:pt>
              <c:pt idx="31">
                <c:v>10063</c:v>
              </c:pt>
              <c:pt idx="32">
                <c:v>10054</c:v>
              </c:pt>
              <c:pt idx="33">
                <c:v>10041</c:v>
              </c:pt>
              <c:pt idx="34">
                <c:v>10024</c:v>
              </c:pt>
              <c:pt idx="35">
                <c:v>10011</c:v>
              </c:pt>
              <c:pt idx="36">
                <c:v>9997</c:v>
              </c:pt>
              <c:pt idx="37">
                <c:v>9991</c:v>
              </c:pt>
              <c:pt idx="38">
                <c:v>9980</c:v>
              </c:pt>
              <c:pt idx="39">
                <c:v>9964</c:v>
              </c:pt>
              <c:pt idx="40">
                <c:v>9952</c:v>
              </c:pt>
              <c:pt idx="41">
                <c:v>9938</c:v>
              </c:pt>
              <c:pt idx="42">
                <c:v>9932</c:v>
              </c:pt>
              <c:pt idx="43">
                <c:v>9929</c:v>
              </c:pt>
              <c:pt idx="44">
                <c:v>9916</c:v>
              </c:pt>
              <c:pt idx="45">
                <c:v>9901</c:v>
              </c:pt>
              <c:pt idx="46">
                <c:v>9890</c:v>
              </c:pt>
              <c:pt idx="47">
                <c:v>9880</c:v>
              </c:pt>
              <c:pt idx="48">
                <c:v>9875</c:v>
              </c:pt>
              <c:pt idx="49">
                <c:v>9865</c:v>
              </c:pt>
              <c:pt idx="50">
                <c:v>9852</c:v>
              </c:pt>
              <c:pt idx="51">
                <c:v>9846</c:v>
              </c:pt>
              <c:pt idx="52">
                <c:v>9828</c:v>
              </c:pt>
              <c:pt idx="53">
                <c:v>9820</c:v>
              </c:pt>
              <c:pt idx="54">
                <c:v>9813</c:v>
              </c:pt>
              <c:pt idx="55">
                <c:v>9805</c:v>
              </c:pt>
              <c:pt idx="56">
                <c:v>9788</c:v>
              </c:pt>
              <c:pt idx="57">
                <c:v>9771</c:v>
              </c:pt>
              <c:pt idx="58">
                <c:v>9760</c:v>
              </c:pt>
              <c:pt idx="59">
                <c:v>9747</c:v>
              </c:pt>
              <c:pt idx="60">
                <c:v>9739</c:v>
              </c:pt>
              <c:pt idx="61">
                <c:v>9729</c:v>
              </c:pt>
              <c:pt idx="62">
                <c:v>9719</c:v>
              </c:pt>
              <c:pt idx="63">
                <c:v>9709</c:v>
              </c:pt>
              <c:pt idx="64">
                <c:v>9697</c:v>
              </c:pt>
              <c:pt idx="65">
                <c:v>9687</c:v>
              </c:pt>
              <c:pt idx="66">
                <c:v>9669</c:v>
              </c:pt>
              <c:pt idx="67">
                <c:v>9652</c:v>
              </c:pt>
              <c:pt idx="68">
                <c:v>9639</c:v>
              </c:pt>
              <c:pt idx="69">
                <c:v>9626</c:v>
              </c:pt>
              <c:pt idx="70">
                <c:v>9613</c:v>
              </c:pt>
              <c:pt idx="71">
                <c:v>9583</c:v>
              </c:pt>
              <c:pt idx="72">
                <c:v>9570</c:v>
              </c:pt>
              <c:pt idx="73">
                <c:v>9558</c:v>
              </c:pt>
              <c:pt idx="74">
                <c:v>9536</c:v>
              </c:pt>
              <c:pt idx="75">
                <c:v>9524</c:v>
              </c:pt>
              <c:pt idx="76">
                <c:v>9502</c:v>
              </c:pt>
              <c:pt idx="77">
                <c:v>9475</c:v>
              </c:pt>
              <c:pt idx="78">
                <c:v>9445</c:v>
              </c:pt>
              <c:pt idx="79">
                <c:v>9422</c:v>
              </c:pt>
              <c:pt idx="80">
                <c:v>9407</c:v>
              </c:pt>
              <c:pt idx="81">
                <c:v>9384</c:v>
              </c:pt>
              <c:pt idx="82">
                <c:v>9362</c:v>
              </c:pt>
              <c:pt idx="83">
                <c:v>9343</c:v>
              </c:pt>
              <c:pt idx="84">
                <c:v>9327</c:v>
              </c:pt>
              <c:pt idx="85">
                <c:v>9300</c:v>
              </c:pt>
              <c:pt idx="86">
                <c:v>9284</c:v>
              </c:pt>
              <c:pt idx="87">
                <c:v>9259</c:v>
              </c:pt>
              <c:pt idx="88">
                <c:v>9238</c:v>
              </c:pt>
              <c:pt idx="89">
                <c:v>9218</c:v>
              </c:pt>
              <c:pt idx="90">
                <c:v>9197</c:v>
              </c:pt>
              <c:pt idx="91">
                <c:v>9186</c:v>
              </c:pt>
              <c:pt idx="92">
                <c:v>9170</c:v>
              </c:pt>
              <c:pt idx="93">
                <c:v>9154</c:v>
              </c:pt>
              <c:pt idx="94">
                <c:v>9139</c:v>
              </c:pt>
              <c:pt idx="95">
                <c:v>9125</c:v>
              </c:pt>
              <c:pt idx="96">
                <c:v>9111</c:v>
              </c:pt>
              <c:pt idx="97">
                <c:v>9100</c:v>
              </c:pt>
              <c:pt idx="98">
                <c:v>9088</c:v>
              </c:pt>
              <c:pt idx="99">
                <c:v>9077</c:v>
              </c:pt>
              <c:pt idx="100">
                <c:v>9066</c:v>
              </c:pt>
              <c:pt idx="101">
                <c:v>9052</c:v>
              </c:pt>
              <c:pt idx="102">
                <c:v>9038</c:v>
              </c:pt>
              <c:pt idx="103">
                <c:v>9023</c:v>
              </c:pt>
              <c:pt idx="104">
                <c:v>9015</c:v>
              </c:pt>
              <c:pt idx="105">
                <c:v>9001</c:v>
              </c:pt>
              <c:pt idx="106">
                <c:v>8989</c:v>
              </c:pt>
              <c:pt idx="107">
                <c:v>8981</c:v>
              </c:pt>
              <c:pt idx="108">
                <c:v>8974</c:v>
              </c:pt>
              <c:pt idx="109">
                <c:v>8967</c:v>
              </c:pt>
              <c:pt idx="110">
                <c:v>8953</c:v>
              </c:pt>
              <c:pt idx="111">
                <c:v>8944</c:v>
              </c:pt>
              <c:pt idx="112">
                <c:v>8936</c:v>
              </c:pt>
              <c:pt idx="113">
                <c:v>8924</c:v>
              </c:pt>
              <c:pt idx="114">
                <c:v>8914</c:v>
              </c:pt>
              <c:pt idx="115">
                <c:v>8900</c:v>
              </c:pt>
              <c:pt idx="116">
                <c:v>8892</c:v>
              </c:pt>
              <c:pt idx="117">
                <c:v>8882</c:v>
              </c:pt>
              <c:pt idx="118">
                <c:v>8876</c:v>
              </c:pt>
              <c:pt idx="119">
                <c:v>8868</c:v>
              </c:pt>
              <c:pt idx="120">
                <c:v>8859</c:v>
              </c:pt>
              <c:pt idx="121">
                <c:v>8849</c:v>
              </c:pt>
              <c:pt idx="122">
                <c:v>8839</c:v>
              </c:pt>
              <c:pt idx="123">
                <c:v>8828</c:v>
              </c:pt>
              <c:pt idx="124">
                <c:v>8818</c:v>
              </c:pt>
              <c:pt idx="125">
                <c:v>8810</c:v>
              </c:pt>
              <c:pt idx="126">
                <c:v>8807</c:v>
              </c:pt>
              <c:pt idx="127">
                <c:v>8798</c:v>
              </c:pt>
              <c:pt idx="128">
                <c:v>8793</c:v>
              </c:pt>
              <c:pt idx="129">
                <c:v>8788</c:v>
              </c:pt>
              <c:pt idx="130">
                <c:v>8778</c:v>
              </c:pt>
              <c:pt idx="131">
                <c:v>8771</c:v>
              </c:pt>
              <c:pt idx="132">
                <c:v>8768</c:v>
              </c:pt>
              <c:pt idx="133">
                <c:v>8760</c:v>
              </c:pt>
              <c:pt idx="134">
                <c:v>8749</c:v>
              </c:pt>
              <c:pt idx="135">
                <c:v>8745</c:v>
              </c:pt>
              <c:pt idx="136">
                <c:v>8735</c:v>
              </c:pt>
              <c:pt idx="137">
                <c:v>8722</c:v>
              </c:pt>
              <c:pt idx="138">
                <c:v>8718</c:v>
              </c:pt>
              <c:pt idx="139">
                <c:v>8713</c:v>
              </c:pt>
              <c:pt idx="140">
                <c:v>8707</c:v>
              </c:pt>
              <c:pt idx="141">
                <c:v>8703</c:v>
              </c:pt>
              <c:pt idx="142">
                <c:v>8696</c:v>
              </c:pt>
              <c:pt idx="143">
                <c:v>8687</c:v>
              </c:pt>
              <c:pt idx="144">
                <c:v>8683</c:v>
              </c:pt>
              <c:pt idx="145">
                <c:v>8677</c:v>
              </c:pt>
              <c:pt idx="146">
                <c:v>8669</c:v>
              </c:pt>
              <c:pt idx="147">
                <c:v>8663</c:v>
              </c:pt>
              <c:pt idx="148">
                <c:v>8652</c:v>
              </c:pt>
              <c:pt idx="149">
                <c:v>8644</c:v>
              </c:pt>
              <c:pt idx="150">
                <c:v>8635</c:v>
              </c:pt>
              <c:pt idx="151">
                <c:v>8632</c:v>
              </c:pt>
              <c:pt idx="152">
                <c:v>8628</c:v>
              </c:pt>
              <c:pt idx="153">
                <c:v>8624</c:v>
              </c:pt>
              <c:pt idx="154">
                <c:v>8617</c:v>
              </c:pt>
              <c:pt idx="155">
                <c:v>8603</c:v>
              </c:pt>
              <c:pt idx="156">
                <c:v>8592</c:v>
              </c:pt>
              <c:pt idx="157">
                <c:v>8586</c:v>
              </c:pt>
              <c:pt idx="158">
                <c:v>8581</c:v>
              </c:pt>
              <c:pt idx="159">
                <c:v>8573</c:v>
              </c:pt>
              <c:pt idx="160">
                <c:v>8569</c:v>
              </c:pt>
              <c:pt idx="161">
                <c:v>8559</c:v>
              </c:pt>
              <c:pt idx="162">
                <c:v>8552</c:v>
              </c:pt>
              <c:pt idx="163">
                <c:v>8544</c:v>
              </c:pt>
              <c:pt idx="164">
                <c:v>8536</c:v>
              </c:pt>
              <c:pt idx="165">
                <c:v>8520</c:v>
              </c:pt>
              <c:pt idx="166">
                <c:v>8513</c:v>
              </c:pt>
              <c:pt idx="167">
                <c:v>8508</c:v>
              </c:pt>
              <c:pt idx="168">
                <c:v>8502</c:v>
              </c:pt>
              <c:pt idx="169">
                <c:v>8497</c:v>
              </c:pt>
              <c:pt idx="170">
                <c:v>8490</c:v>
              </c:pt>
              <c:pt idx="171">
                <c:v>8483</c:v>
              </c:pt>
              <c:pt idx="172">
                <c:v>8476</c:v>
              </c:pt>
              <c:pt idx="173">
                <c:v>8466</c:v>
              </c:pt>
              <c:pt idx="174">
                <c:v>8459</c:v>
              </c:pt>
              <c:pt idx="175">
                <c:v>8452</c:v>
              </c:pt>
              <c:pt idx="176">
                <c:v>8444</c:v>
              </c:pt>
              <c:pt idx="177">
                <c:v>8431</c:v>
              </c:pt>
              <c:pt idx="178">
                <c:v>8424</c:v>
              </c:pt>
              <c:pt idx="179">
                <c:v>8413</c:v>
              </c:pt>
              <c:pt idx="180">
                <c:v>8404</c:v>
              </c:pt>
              <c:pt idx="181">
                <c:v>8398</c:v>
              </c:pt>
              <c:pt idx="182">
                <c:v>8386</c:v>
              </c:pt>
              <c:pt idx="183">
                <c:v>8380</c:v>
              </c:pt>
              <c:pt idx="184">
                <c:v>8372</c:v>
              </c:pt>
              <c:pt idx="185">
                <c:v>8363</c:v>
              </c:pt>
              <c:pt idx="186">
                <c:v>8355</c:v>
              </c:pt>
              <c:pt idx="187">
                <c:v>8346</c:v>
              </c:pt>
              <c:pt idx="188">
                <c:v>8342</c:v>
              </c:pt>
              <c:pt idx="189">
                <c:v>8337</c:v>
              </c:pt>
              <c:pt idx="190">
                <c:v>8332</c:v>
              </c:pt>
              <c:pt idx="191">
                <c:v>8323</c:v>
              </c:pt>
              <c:pt idx="192">
                <c:v>8316</c:v>
              </c:pt>
              <c:pt idx="193">
                <c:v>8304</c:v>
              </c:pt>
              <c:pt idx="194">
                <c:v>8294</c:v>
              </c:pt>
              <c:pt idx="195">
                <c:v>8288</c:v>
              </c:pt>
              <c:pt idx="196">
                <c:v>8275</c:v>
              </c:pt>
              <c:pt idx="197">
                <c:v>8267</c:v>
              </c:pt>
              <c:pt idx="198">
                <c:v>8259</c:v>
              </c:pt>
              <c:pt idx="199">
                <c:v>8252</c:v>
              </c:pt>
              <c:pt idx="200">
                <c:v>8243</c:v>
              </c:pt>
              <c:pt idx="201">
                <c:v>8240</c:v>
              </c:pt>
              <c:pt idx="202">
                <c:v>8231</c:v>
              </c:pt>
              <c:pt idx="203">
                <c:v>8225</c:v>
              </c:pt>
              <c:pt idx="204">
                <c:v>8217</c:v>
              </c:pt>
              <c:pt idx="205">
                <c:v>8208</c:v>
              </c:pt>
              <c:pt idx="206">
                <c:v>8202</c:v>
              </c:pt>
              <c:pt idx="207">
                <c:v>8193</c:v>
              </c:pt>
              <c:pt idx="208">
                <c:v>8187</c:v>
              </c:pt>
              <c:pt idx="209">
                <c:v>8177</c:v>
              </c:pt>
              <c:pt idx="210">
                <c:v>8166</c:v>
              </c:pt>
              <c:pt idx="211">
                <c:v>8158</c:v>
              </c:pt>
              <c:pt idx="212">
                <c:v>8145</c:v>
              </c:pt>
              <c:pt idx="213">
                <c:v>8140</c:v>
              </c:pt>
              <c:pt idx="214">
                <c:v>8125</c:v>
              </c:pt>
              <c:pt idx="215">
                <c:v>8118</c:v>
              </c:pt>
              <c:pt idx="216">
                <c:v>8106</c:v>
              </c:pt>
              <c:pt idx="217">
                <c:v>8098</c:v>
              </c:pt>
              <c:pt idx="218">
                <c:v>8089</c:v>
              </c:pt>
              <c:pt idx="219">
                <c:v>8081</c:v>
              </c:pt>
              <c:pt idx="220">
                <c:v>8073</c:v>
              </c:pt>
              <c:pt idx="221">
                <c:v>8062</c:v>
              </c:pt>
              <c:pt idx="222">
                <c:v>8051</c:v>
              </c:pt>
              <c:pt idx="223">
                <c:v>8038</c:v>
              </c:pt>
              <c:pt idx="224">
                <c:v>8032</c:v>
              </c:pt>
              <c:pt idx="225">
                <c:v>8022</c:v>
              </c:pt>
              <c:pt idx="226">
                <c:v>8002</c:v>
              </c:pt>
              <c:pt idx="227">
                <c:v>7994</c:v>
              </c:pt>
              <c:pt idx="228">
                <c:v>7982</c:v>
              </c:pt>
              <c:pt idx="229">
                <c:v>7973</c:v>
              </c:pt>
              <c:pt idx="230">
                <c:v>7966.6901264799999</c:v>
              </c:pt>
              <c:pt idx="231">
                <c:v>7959</c:v>
              </c:pt>
              <c:pt idx="232">
                <c:v>7951</c:v>
              </c:pt>
              <c:pt idx="233">
                <c:v>7941</c:v>
              </c:pt>
              <c:pt idx="234">
                <c:v>7933</c:v>
              </c:pt>
              <c:pt idx="235">
                <c:v>7925</c:v>
              </c:pt>
              <c:pt idx="236">
                <c:v>7917</c:v>
              </c:pt>
              <c:pt idx="237">
                <c:v>7910</c:v>
              </c:pt>
              <c:pt idx="238">
                <c:v>7902</c:v>
              </c:pt>
              <c:pt idx="239">
                <c:v>7892</c:v>
              </c:pt>
              <c:pt idx="240">
                <c:v>7878</c:v>
              </c:pt>
              <c:pt idx="241">
                <c:v>7868</c:v>
              </c:pt>
              <c:pt idx="242">
                <c:v>7855</c:v>
              </c:pt>
              <c:pt idx="243">
                <c:v>7848</c:v>
              </c:pt>
              <c:pt idx="244">
                <c:v>7839</c:v>
              </c:pt>
              <c:pt idx="245">
                <c:v>7831</c:v>
              </c:pt>
              <c:pt idx="246">
                <c:v>7825</c:v>
              </c:pt>
              <c:pt idx="247">
                <c:v>7818</c:v>
              </c:pt>
              <c:pt idx="248">
                <c:v>7804</c:v>
              </c:pt>
              <c:pt idx="249">
                <c:v>7796</c:v>
              </c:pt>
              <c:pt idx="250">
                <c:v>7784</c:v>
              </c:pt>
              <c:pt idx="251">
                <c:v>7771</c:v>
              </c:pt>
              <c:pt idx="252">
                <c:v>7762</c:v>
              </c:pt>
              <c:pt idx="253">
                <c:v>7753</c:v>
              </c:pt>
              <c:pt idx="254">
                <c:v>7743</c:v>
              </c:pt>
              <c:pt idx="255">
                <c:v>7731</c:v>
              </c:pt>
              <c:pt idx="256">
                <c:v>7720</c:v>
              </c:pt>
              <c:pt idx="257">
                <c:v>7703</c:v>
              </c:pt>
              <c:pt idx="258">
                <c:v>7690</c:v>
              </c:pt>
              <c:pt idx="259">
                <c:v>7683</c:v>
              </c:pt>
              <c:pt idx="260">
                <c:v>7674</c:v>
              </c:pt>
              <c:pt idx="261">
                <c:v>7664</c:v>
              </c:pt>
              <c:pt idx="262">
                <c:v>7656</c:v>
              </c:pt>
              <c:pt idx="263">
                <c:v>7645</c:v>
              </c:pt>
              <c:pt idx="264">
                <c:v>7630</c:v>
              </c:pt>
              <c:pt idx="265">
                <c:v>7623</c:v>
              </c:pt>
              <c:pt idx="266">
                <c:v>7613</c:v>
              </c:pt>
              <c:pt idx="267">
                <c:v>7600</c:v>
              </c:pt>
              <c:pt idx="268">
                <c:v>7595</c:v>
              </c:pt>
              <c:pt idx="269">
                <c:v>7585</c:v>
              </c:pt>
              <c:pt idx="270">
                <c:v>7573</c:v>
              </c:pt>
              <c:pt idx="271">
                <c:v>7559</c:v>
              </c:pt>
              <c:pt idx="272">
                <c:v>7553</c:v>
              </c:pt>
              <c:pt idx="273">
                <c:v>7542</c:v>
              </c:pt>
              <c:pt idx="274">
                <c:v>7532</c:v>
              </c:pt>
              <c:pt idx="275">
                <c:v>7526</c:v>
              </c:pt>
              <c:pt idx="276">
                <c:v>7518</c:v>
              </c:pt>
              <c:pt idx="277">
                <c:v>7511</c:v>
              </c:pt>
              <c:pt idx="278">
                <c:v>7500</c:v>
              </c:pt>
              <c:pt idx="279">
                <c:v>7492</c:v>
              </c:pt>
              <c:pt idx="280">
                <c:v>7488</c:v>
              </c:pt>
              <c:pt idx="281">
                <c:v>7478</c:v>
              </c:pt>
              <c:pt idx="282">
                <c:v>7471</c:v>
              </c:pt>
              <c:pt idx="283">
                <c:v>7461</c:v>
              </c:pt>
              <c:pt idx="284">
                <c:v>7453</c:v>
              </c:pt>
              <c:pt idx="285">
                <c:v>7440</c:v>
              </c:pt>
              <c:pt idx="286">
                <c:v>7428.4135350000015</c:v>
              </c:pt>
              <c:pt idx="287">
                <c:v>7416</c:v>
              </c:pt>
              <c:pt idx="288">
                <c:v>7406</c:v>
              </c:pt>
              <c:pt idx="289">
                <c:v>7395</c:v>
              </c:pt>
              <c:pt idx="290">
                <c:v>7384</c:v>
              </c:pt>
              <c:pt idx="291">
                <c:v>7369</c:v>
              </c:pt>
              <c:pt idx="292">
                <c:v>7356</c:v>
              </c:pt>
              <c:pt idx="293">
                <c:v>7343</c:v>
              </c:pt>
              <c:pt idx="294">
                <c:v>7334</c:v>
              </c:pt>
              <c:pt idx="295">
                <c:v>7319.7304249999988</c:v>
              </c:pt>
              <c:pt idx="296">
                <c:v>7306</c:v>
              </c:pt>
              <c:pt idx="297">
                <c:v>7297</c:v>
              </c:pt>
              <c:pt idx="298">
                <c:v>7283</c:v>
              </c:pt>
              <c:pt idx="299">
                <c:v>7268</c:v>
              </c:pt>
              <c:pt idx="300">
                <c:v>7259</c:v>
              </c:pt>
              <c:pt idx="301">
                <c:v>7251</c:v>
              </c:pt>
              <c:pt idx="302">
                <c:v>7225</c:v>
              </c:pt>
              <c:pt idx="303">
                <c:v>7207</c:v>
              </c:pt>
              <c:pt idx="304">
                <c:v>7191</c:v>
              </c:pt>
              <c:pt idx="305">
                <c:v>7179</c:v>
              </c:pt>
              <c:pt idx="306">
                <c:v>7165</c:v>
              </c:pt>
              <c:pt idx="307">
                <c:v>7160</c:v>
              </c:pt>
              <c:pt idx="308">
                <c:v>7147</c:v>
              </c:pt>
              <c:pt idx="309">
                <c:v>7137</c:v>
              </c:pt>
              <c:pt idx="310">
                <c:v>7126</c:v>
              </c:pt>
              <c:pt idx="311">
                <c:v>7113</c:v>
              </c:pt>
              <c:pt idx="312">
                <c:v>7101</c:v>
              </c:pt>
              <c:pt idx="313">
                <c:v>7087</c:v>
              </c:pt>
              <c:pt idx="314">
                <c:v>7083</c:v>
              </c:pt>
              <c:pt idx="315">
                <c:v>7075</c:v>
              </c:pt>
              <c:pt idx="316">
                <c:v>7067</c:v>
              </c:pt>
              <c:pt idx="317">
                <c:v>7056</c:v>
              </c:pt>
              <c:pt idx="318">
                <c:v>7047</c:v>
              </c:pt>
              <c:pt idx="319">
                <c:v>7040</c:v>
              </c:pt>
              <c:pt idx="320">
                <c:v>7031</c:v>
              </c:pt>
              <c:pt idx="321">
                <c:v>7025</c:v>
              </c:pt>
              <c:pt idx="322">
                <c:v>7018</c:v>
              </c:pt>
              <c:pt idx="323">
                <c:v>7010</c:v>
              </c:pt>
              <c:pt idx="324">
                <c:v>7003</c:v>
              </c:pt>
              <c:pt idx="325">
                <c:v>6997</c:v>
              </c:pt>
              <c:pt idx="326">
                <c:v>6990</c:v>
              </c:pt>
              <c:pt idx="327">
                <c:v>6982</c:v>
              </c:pt>
              <c:pt idx="328">
                <c:v>6971</c:v>
              </c:pt>
              <c:pt idx="329">
                <c:v>6956</c:v>
              </c:pt>
              <c:pt idx="330">
                <c:v>6945</c:v>
              </c:pt>
              <c:pt idx="331">
                <c:v>6936</c:v>
              </c:pt>
              <c:pt idx="332">
                <c:v>6926</c:v>
              </c:pt>
              <c:pt idx="333">
                <c:v>6915</c:v>
              </c:pt>
              <c:pt idx="334">
                <c:v>6908</c:v>
              </c:pt>
              <c:pt idx="335">
                <c:v>6901</c:v>
              </c:pt>
              <c:pt idx="336">
                <c:v>6889</c:v>
              </c:pt>
              <c:pt idx="337">
                <c:v>6881</c:v>
              </c:pt>
              <c:pt idx="338">
                <c:v>6866</c:v>
              </c:pt>
              <c:pt idx="339">
                <c:v>6860</c:v>
              </c:pt>
              <c:pt idx="340">
                <c:v>6845</c:v>
              </c:pt>
              <c:pt idx="341">
                <c:v>6835</c:v>
              </c:pt>
              <c:pt idx="342">
                <c:v>6823</c:v>
              </c:pt>
              <c:pt idx="343">
                <c:v>6818</c:v>
              </c:pt>
              <c:pt idx="344">
                <c:v>6799</c:v>
              </c:pt>
              <c:pt idx="345">
                <c:v>6795</c:v>
              </c:pt>
              <c:pt idx="346">
                <c:v>6783</c:v>
              </c:pt>
              <c:pt idx="347">
                <c:v>6775</c:v>
              </c:pt>
              <c:pt idx="348">
                <c:v>6764</c:v>
              </c:pt>
              <c:pt idx="349">
                <c:v>6750</c:v>
              </c:pt>
              <c:pt idx="350">
                <c:v>6743</c:v>
              </c:pt>
              <c:pt idx="351">
                <c:v>6733</c:v>
              </c:pt>
              <c:pt idx="352">
                <c:v>6725</c:v>
              </c:pt>
              <c:pt idx="353">
                <c:v>6713</c:v>
              </c:pt>
              <c:pt idx="354">
                <c:v>6701</c:v>
              </c:pt>
              <c:pt idx="355">
                <c:v>6691</c:v>
              </c:pt>
              <c:pt idx="356">
                <c:v>6683</c:v>
              </c:pt>
              <c:pt idx="357">
                <c:v>6674</c:v>
              </c:pt>
              <c:pt idx="358">
                <c:v>6664</c:v>
              </c:pt>
              <c:pt idx="359">
                <c:v>6654</c:v>
              </c:pt>
              <c:pt idx="360">
                <c:v>6647</c:v>
              </c:pt>
              <c:pt idx="361">
                <c:v>6639</c:v>
              </c:pt>
              <c:pt idx="362">
                <c:v>6624</c:v>
              </c:pt>
              <c:pt idx="363">
                <c:v>6614</c:v>
              </c:pt>
              <c:pt idx="364">
                <c:v>6601</c:v>
              </c:pt>
              <c:pt idx="365">
                <c:v>6584</c:v>
              </c:pt>
              <c:pt idx="366">
                <c:v>6573</c:v>
              </c:pt>
              <c:pt idx="367">
                <c:v>6557</c:v>
              </c:pt>
              <c:pt idx="368">
                <c:v>6536</c:v>
              </c:pt>
              <c:pt idx="369">
                <c:v>6516</c:v>
              </c:pt>
              <c:pt idx="370">
                <c:v>6498</c:v>
              </c:pt>
              <c:pt idx="371">
                <c:v>6490</c:v>
              </c:pt>
              <c:pt idx="372">
                <c:v>6473</c:v>
              </c:pt>
              <c:pt idx="373">
                <c:v>6459</c:v>
              </c:pt>
              <c:pt idx="374">
                <c:v>6447</c:v>
              </c:pt>
              <c:pt idx="375">
                <c:v>6428</c:v>
              </c:pt>
              <c:pt idx="376">
                <c:v>6407</c:v>
              </c:pt>
              <c:pt idx="377">
                <c:v>6384</c:v>
              </c:pt>
              <c:pt idx="378">
                <c:v>6367</c:v>
              </c:pt>
              <c:pt idx="379">
                <c:v>6337</c:v>
              </c:pt>
              <c:pt idx="380">
                <c:v>6319</c:v>
              </c:pt>
              <c:pt idx="381">
                <c:v>6294</c:v>
              </c:pt>
              <c:pt idx="382">
                <c:v>6282</c:v>
              </c:pt>
              <c:pt idx="383">
                <c:v>6246</c:v>
              </c:pt>
              <c:pt idx="384">
                <c:v>6234</c:v>
              </c:pt>
              <c:pt idx="385">
                <c:v>6213</c:v>
              </c:pt>
              <c:pt idx="386">
                <c:v>6183</c:v>
              </c:pt>
              <c:pt idx="387">
                <c:v>6150</c:v>
              </c:pt>
              <c:pt idx="388">
                <c:v>6123</c:v>
              </c:pt>
              <c:pt idx="389">
                <c:v>6091</c:v>
              </c:pt>
              <c:pt idx="390">
                <c:v>6060</c:v>
              </c:pt>
              <c:pt idx="391">
                <c:v>6036</c:v>
              </c:pt>
              <c:pt idx="392">
                <c:v>5976</c:v>
              </c:pt>
              <c:pt idx="393">
                <c:v>5917</c:v>
              </c:pt>
              <c:pt idx="394">
                <c:v>5860</c:v>
              </c:pt>
              <c:pt idx="395">
                <c:v>5794</c:v>
              </c:pt>
              <c:pt idx="396">
                <c:v>5732</c:v>
              </c:pt>
              <c:pt idx="397">
                <c:v>5665</c:v>
              </c:pt>
              <c:pt idx="398">
                <c:v>5569</c:v>
              </c:pt>
              <c:pt idx="399">
                <c:v>5444</c:v>
              </c:pt>
              <c:pt idx="400">
                <c:v>5143</c:v>
              </c:pt>
            </c:numLit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1185408"/>
        <c:axId val="231187584"/>
      </c:scatterChart>
      <c:valAx>
        <c:axId val="231185408"/>
        <c:scaling>
          <c:orientation val="minMax"/>
          <c:max val="4390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900" b="0"/>
                </a:pPr>
                <a:r>
                  <a:rPr lang="en-US" sz="900" b="0"/>
                  <a:t>hod</a:t>
                </a:r>
                <a:r>
                  <a:rPr lang="cs-CZ" sz="900" b="0"/>
                  <a:t>iny</a:t>
                </a:r>
                <a:r>
                  <a:rPr lang="cs-CZ" sz="900" b="0" baseline="0"/>
                  <a:t> čtvrtletního časového fondu</a:t>
                </a:r>
                <a:endParaRPr lang="en-US" sz="900" b="0"/>
              </a:p>
            </c:rich>
          </c:tx>
          <c:layout>
            <c:manualLayout>
              <c:xMode val="edge"/>
              <c:yMode val="edge"/>
              <c:x val="0.33746068376068378"/>
              <c:y val="0.82508588761174972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231187584"/>
        <c:crosses val="autoZero"/>
        <c:crossBetween val="midCat"/>
        <c:majorUnit val="1000"/>
      </c:valAx>
      <c:valAx>
        <c:axId val="23118758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31185408"/>
        <c:crosses val="autoZero"/>
        <c:crossBetween val="midCat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Bilance fyzikálních toků v rámci PS (</a:t>
            </a:r>
            <a:r>
              <a:rPr lang="cs-CZ" sz="1000"/>
              <a:t>T</a:t>
            </a:r>
            <a:r>
              <a:rPr lang="en-US" sz="1000"/>
              <a:t>Wh)</a:t>
            </a:r>
          </a:p>
        </c:rich>
      </c:tx>
      <c:layout>
        <c:manualLayout>
          <c:xMode val="edge"/>
          <c:yMode val="edge"/>
          <c:x val="0.25158900817636126"/>
          <c:y val="1.3400308641975309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2.9346803347694746E-2"/>
          <c:y val="0.12623580246913579"/>
          <c:w val="0.70300766028873996"/>
          <c:h val="0.7985117283950616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'16'!$A$7</c:f>
              <c:strCache>
                <c:ptCount val="1"/>
                <c:pt idx="0">
                  <c:v>Dodávka elektřiny od výrobců</c:v>
                </c:pt>
              </c:strCache>
            </c:strRef>
          </c:tx>
          <c:invertIfNegative val="0"/>
          <c:val>
            <c:numRef>
              <c:f>'16'!$B$7:$M$7</c:f>
              <c:numCache>
                <c:formatCode>#,##0.0</c:formatCode>
                <c:ptCount val="12"/>
                <c:pt idx="0">
                  <c:v>4683.2280000000001</c:v>
                </c:pt>
                <c:pt idx="1">
                  <c:v>4274.1729999999998</c:v>
                </c:pt>
                <c:pt idx="2">
                  <c:v>4871.473</c:v>
                </c:pt>
                <c:pt idx="3">
                  <c:v>4302.6570000000002</c:v>
                </c:pt>
                <c:pt idx="4">
                  <c:v>4153.2349999999997</c:v>
                </c:pt>
                <c:pt idx="5">
                  <c:v>3645.1689999999999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strRef>
              <c:f>'16'!$A$8</c:f>
              <c:strCache>
                <c:ptCount val="1"/>
                <c:pt idx="0">
                  <c:v>Dodávka elektřiny ze sítí RDS</c:v>
                </c:pt>
              </c:strCache>
            </c:strRef>
          </c:tx>
          <c:invertIfNegative val="0"/>
          <c:val>
            <c:numRef>
              <c:f>'16'!$B$8:$M$8</c:f>
              <c:numCache>
                <c:formatCode>#,##0.0</c:formatCode>
                <c:ptCount val="12"/>
                <c:pt idx="0">
                  <c:v>163.11500000000001</c:v>
                </c:pt>
                <c:pt idx="1">
                  <c:v>150.828</c:v>
                </c:pt>
                <c:pt idx="2">
                  <c:v>164.16399999999999</c:v>
                </c:pt>
                <c:pt idx="3">
                  <c:v>125.29300000000001</c:v>
                </c:pt>
                <c:pt idx="4">
                  <c:v>136.47300000000001</c:v>
                </c:pt>
                <c:pt idx="5">
                  <c:v>126.16500000000001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2"/>
          <c:order val="2"/>
          <c:tx>
            <c:strRef>
              <c:f>'16'!$A$9</c:f>
              <c:strCache>
                <c:ptCount val="1"/>
                <c:pt idx="0">
                  <c:v>Import elektřiny (dodávka ze zahraničí)</c:v>
                </c:pt>
              </c:strCache>
            </c:strRef>
          </c:tx>
          <c:invertIfNegative val="0"/>
          <c:val>
            <c:numRef>
              <c:f>'16'!$B$9:$M$9</c:f>
              <c:numCache>
                <c:formatCode>#,##0.0</c:formatCode>
                <c:ptCount val="12"/>
                <c:pt idx="0">
                  <c:v>1890.194</c:v>
                </c:pt>
                <c:pt idx="1">
                  <c:v>1061.3230000000001</c:v>
                </c:pt>
                <c:pt idx="2">
                  <c:v>1039.7460000000001</c:v>
                </c:pt>
                <c:pt idx="3">
                  <c:v>1127.4939999999999</c:v>
                </c:pt>
                <c:pt idx="4">
                  <c:v>860.322</c:v>
                </c:pt>
                <c:pt idx="5">
                  <c:v>596.58000000000004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3"/>
          <c:order val="3"/>
          <c:tx>
            <c:strRef>
              <c:f>'16'!$A$12</c:f>
              <c:strCache>
                <c:ptCount val="1"/>
                <c:pt idx="0">
                  <c:v>Dodávka elektřiny do sítí RDS</c:v>
                </c:pt>
              </c:strCache>
            </c:strRef>
          </c:tx>
          <c:invertIfNegative val="0"/>
          <c:val>
            <c:numRef>
              <c:f>'16'!$B$12:$M$12</c:f>
              <c:numCache>
                <c:formatCode>#,##0.0</c:formatCode>
                <c:ptCount val="12"/>
                <c:pt idx="0">
                  <c:v>-3689.8380000000002</c:v>
                </c:pt>
                <c:pt idx="1">
                  <c:v>-3196.1529999999998</c:v>
                </c:pt>
                <c:pt idx="2">
                  <c:v>-3296.9749999999999</c:v>
                </c:pt>
                <c:pt idx="3">
                  <c:v>-2961.116</c:v>
                </c:pt>
                <c:pt idx="4">
                  <c:v>-2885.009</c:v>
                </c:pt>
                <c:pt idx="5">
                  <c:v>-2754.6979999999999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4"/>
          <c:order val="4"/>
          <c:tx>
            <c:strRef>
              <c:f>'16'!$A$13</c:f>
              <c:strCache>
                <c:ptCount val="1"/>
                <c:pt idx="0">
                  <c:v>Export elektřiny (dodávka do zahraničí)</c:v>
                </c:pt>
              </c:strCache>
            </c:strRef>
          </c:tx>
          <c:invertIfNegative val="0"/>
          <c:val>
            <c:numRef>
              <c:f>'16'!$B$13:$M$13</c:f>
              <c:numCache>
                <c:formatCode>#,##0.0</c:formatCode>
                <c:ptCount val="12"/>
                <c:pt idx="0">
                  <c:v>-2744.8670000000002</c:v>
                </c:pt>
                <c:pt idx="1">
                  <c:v>-2066.4349999999999</c:v>
                </c:pt>
                <c:pt idx="2">
                  <c:v>-2582.3820000000001</c:v>
                </c:pt>
                <c:pt idx="3">
                  <c:v>-2387.3710000000001</c:v>
                </c:pt>
                <c:pt idx="4">
                  <c:v>-2047.8219999999999</c:v>
                </c:pt>
                <c:pt idx="5">
                  <c:v>-1467.403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5"/>
          <c:order val="5"/>
          <c:tx>
            <c:strRef>
              <c:f>'16'!$A$14</c:f>
              <c:strCache>
                <c:ptCount val="1"/>
                <c:pt idx="0">
                  <c:v>Dodávka elektřiny zákazníkům připojeným do PS</c:v>
                </c:pt>
              </c:strCache>
            </c:strRef>
          </c:tx>
          <c:invertIfNegative val="0"/>
          <c:val>
            <c:numRef>
              <c:f>'16'!$B$14:$M$14</c:f>
              <c:numCache>
                <c:formatCode>#,##0.0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6"/>
          <c:order val="6"/>
          <c:tx>
            <c:strRef>
              <c:f>'16'!$A$15</c:f>
              <c:strCache>
                <c:ptCount val="1"/>
                <c:pt idx="0">
                  <c:v>Odběr elektřiny PVE v režimu čerpání </c:v>
                </c:pt>
              </c:strCache>
            </c:strRef>
          </c:tx>
          <c:invertIfNegative val="0"/>
          <c:val>
            <c:numRef>
              <c:f>'16'!$B$15:$M$15</c:f>
              <c:numCache>
                <c:formatCode>#,##0.0</c:formatCode>
                <c:ptCount val="12"/>
                <c:pt idx="0">
                  <c:v>-149.42400000000001</c:v>
                </c:pt>
                <c:pt idx="1">
                  <c:v>-131.733</c:v>
                </c:pt>
                <c:pt idx="2">
                  <c:v>-98.870999999999995</c:v>
                </c:pt>
                <c:pt idx="3">
                  <c:v>-110.489</c:v>
                </c:pt>
                <c:pt idx="4">
                  <c:v>-126.172</c:v>
                </c:pt>
                <c:pt idx="5">
                  <c:v>-81.313000000000002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7"/>
          <c:order val="7"/>
          <c:tx>
            <c:strRef>
              <c:f>'16'!$A$16</c:f>
              <c:strCache>
                <c:ptCount val="1"/>
                <c:pt idx="0">
                  <c:v>Ostatní dodávky</c:v>
                </c:pt>
              </c:strCache>
            </c:strRef>
          </c:tx>
          <c:invertIfNegative val="0"/>
          <c:val>
            <c:numRef>
              <c:f>'16'!$B$16:$M$16</c:f>
              <c:numCache>
                <c:formatCode>#,##0.0</c:formatCode>
                <c:ptCount val="12"/>
                <c:pt idx="0">
                  <c:v>-19.936</c:v>
                </c:pt>
                <c:pt idx="1">
                  <c:v>-13.911</c:v>
                </c:pt>
                <c:pt idx="2">
                  <c:v>-14.207000000000001</c:v>
                </c:pt>
                <c:pt idx="3">
                  <c:v>-12.412000000000001</c:v>
                </c:pt>
                <c:pt idx="4">
                  <c:v>-13.704000000000001</c:v>
                </c:pt>
                <c:pt idx="5">
                  <c:v>-15.731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8"/>
          <c:order val="8"/>
          <c:tx>
            <c:strRef>
              <c:f>'16'!$A$17</c:f>
              <c:strCache>
                <c:ptCount val="1"/>
                <c:pt idx="0">
                  <c:v>Celkové ztráty v sítích</c:v>
                </c:pt>
              </c:strCache>
            </c:strRef>
          </c:tx>
          <c:invertIfNegative val="0"/>
          <c:val>
            <c:numRef>
              <c:f>'16'!$B$17:$M$17</c:f>
              <c:numCache>
                <c:formatCode>#,##0.0</c:formatCode>
                <c:ptCount val="12"/>
                <c:pt idx="0">
                  <c:v>-132.47300000000001</c:v>
                </c:pt>
                <c:pt idx="1">
                  <c:v>-78.091999999999999</c:v>
                </c:pt>
                <c:pt idx="2">
                  <c:v>-82.947999999999993</c:v>
                </c:pt>
                <c:pt idx="3">
                  <c:v>-84.05</c:v>
                </c:pt>
                <c:pt idx="4">
                  <c:v>-77.323999999999998</c:v>
                </c:pt>
                <c:pt idx="5">
                  <c:v>-48.77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231615488"/>
        <c:axId val="231625472"/>
      </c:barChart>
      <c:catAx>
        <c:axId val="231615488"/>
        <c:scaling>
          <c:orientation val="minMax"/>
        </c:scaling>
        <c:delete val="0"/>
        <c:axPos val="b"/>
        <c:majorTickMark val="none"/>
        <c:minorTickMark val="none"/>
        <c:tickLblPos val="low"/>
        <c:txPr>
          <a:bodyPr/>
          <a:lstStyle/>
          <a:p>
            <a:pPr>
              <a:defRPr sz="900"/>
            </a:pPr>
            <a:endParaRPr lang="cs-CZ"/>
          </a:p>
        </c:txPr>
        <c:crossAx val="231625472"/>
        <c:crosses val="autoZero"/>
        <c:auto val="1"/>
        <c:lblAlgn val="ctr"/>
        <c:lblOffset val="100"/>
        <c:noMultiLvlLbl val="0"/>
      </c:catAx>
      <c:valAx>
        <c:axId val="23162547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31615488"/>
        <c:crosses val="autoZero"/>
        <c:crossBetween val="between"/>
        <c:dispUnits>
          <c:builtInUnit val="thousands"/>
        </c:dispUnits>
      </c:valAx>
    </c:plotArea>
    <c:legend>
      <c:legendPos val="r"/>
      <c:layout>
        <c:manualLayout>
          <c:xMode val="edge"/>
          <c:yMode val="edge"/>
          <c:x val="0.73219599287924164"/>
          <c:y val="1.5226234567901229E-2"/>
          <c:w val="0.26113926921001807"/>
          <c:h val="0.96594567901234563"/>
        </c:manualLayout>
      </c:layout>
      <c:overlay val="0"/>
      <c:txPr>
        <a:bodyPr/>
        <a:lstStyle/>
        <a:p>
          <a:pPr>
            <a:defRPr sz="900"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 paperSize="9" orientation="landscape" verticalDpi="0"/>
  </c:printSettings>
</c:chartSpace>
</file>

<file path=xl/charts/chart1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Bilance fyzikálních</a:t>
            </a:r>
            <a:r>
              <a:rPr lang="cs-CZ" sz="1000"/>
              <a:t> </a:t>
            </a:r>
            <a:r>
              <a:rPr lang="en-US" sz="1000"/>
              <a:t>toků v rámci </a:t>
            </a:r>
            <a:r>
              <a:rPr lang="cs-CZ" sz="1000"/>
              <a:t>RDS</a:t>
            </a:r>
            <a:r>
              <a:rPr lang="en-US" sz="1000"/>
              <a:t> (</a:t>
            </a:r>
            <a:r>
              <a:rPr lang="cs-CZ" sz="1000"/>
              <a:t>T</a:t>
            </a:r>
            <a:r>
              <a:rPr lang="en-US" sz="1000"/>
              <a:t>Wh)</a:t>
            </a:r>
          </a:p>
        </c:rich>
      </c:tx>
      <c:layout>
        <c:manualLayout>
          <c:xMode val="edge"/>
          <c:yMode val="edge"/>
          <c:x val="0.2495664208806074"/>
          <c:y val="2.014598765432098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2.757255640959478E-2"/>
          <c:y val="0.1452074074074074"/>
          <c:w val="0.70265787779506705"/>
          <c:h val="0.7704543209876543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'16'!$A$25</c:f>
              <c:strCache>
                <c:ptCount val="1"/>
                <c:pt idx="0">
                  <c:v>Dodávka elektřiny ze sítě PPS</c:v>
                </c:pt>
              </c:strCache>
            </c:strRef>
          </c:tx>
          <c:invertIfNegative val="0"/>
          <c:val>
            <c:numRef>
              <c:f>'16'!$B$25:$M$25</c:f>
              <c:numCache>
                <c:formatCode>#,##0.0</c:formatCode>
                <c:ptCount val="12"/>
                <c:pt idx="0">
                  <c:v>3689.8383779999999</c:v>
                </c:pt>
                <c:pt idx="1">
                  <c:v>3196.153491</c:v>
                </c:pt>
                <c:pt idx="2">
                  <c:v>3296.9753899999996</c:v>
                </c:pt>
                <c:pt idx="3">
                  <c:v>2961.1155159999998</c:v>
                </c:pt>
                <c:pt idx="4">
                  <c:v>2885.0096009999997</c:v>
                </c:pt>
                <c:pt idx="5">
                  <c:v>2754.6977389999997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strRef>
              <c:f>'16'!$A$26</c:f>
              <c:strCache>
                <c:ptCount val="1"/>
                <c:pt idx="0">
                  <c:v>Dodávka elektřiny ze sousedních regionálních PDS</c:v>
                </c:pt>
              </c:strCache>
            </c:strRef>
          </c:tx>
          <c:invertIfNegative val="0"/>
          <c:val>
            <c:numRef>
              <c:f>'16'!$B$26:$M$26</c:f>
              <c:numCache>
                <c:formatCode>#,##0.0</c:formatCode>
                <c:ptCount val="12"/>
                <c:pt idx="0">
                  <c:v>692.42222199999992</c:v>
                </c:pt>
                <c:pt idx="1">
                  <c:v>590.41301799999997</c:v>
                </c:pt>
                <c:pt idx="2">
                  <c:v>637.63198399999999</c:v>
                </c:pt>
                <c:pt idx="3">
                  <c:v>535.40164700000003</c:v>
                </c:pt>
                <c:pt idx="4">
                  <c:v>537.12395400000003</c:v>
                </c:pt>
                <c:pt idx="5">
                  <c:v>524.12968599999999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2"/>
          <c:order val="2"/>
          <c:tx>
            <c:strRef>
              <c:f>'16'!$A$27</c:f>
              <c:strCache>
                <c:ptCount val="1"/>
                <c:pt idx="0">
                  <c:v>Dodávka elektřiny od výrobců</c:v>
                </c:pt>
              </c:strCache>
            </c:strRef>
          </c:tx>
          <c:invertIfNegative val="0"/>
          <c:val>
            <c:numRef>
              <c:f>'16'!$B$27:$M$27</c:f>
              <c:numCache>
                <c:formatCode>#,##0.0</c:formatCode>
                <c:ptCount val="12"/>
                <c:pt idx="0">
                  <c:v>1697.20235</c:v>
                </c:pt>
                <c:pt idx="1">
                  <c:v>1682.846783</c:v>
                </c:pt>
                <c:pt idx="2">
                  <c:v>1750.3599430000002</c:v>
                </c:pt>
                <c:pt idx="3">
                  <c:v>1525.1560930000001</c:v>
                </c:pt>
                <c:pt idx="4">
                  <c:v>1479.180479000001</c:v>
                </c:pt>
                <c:pt idx="5">
                  <c:v>1456.2778500000002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3"/>
          <c:order val="3"/>
          <c:tx>
            <c:strRef>
              <c:f>'16'!$A$28</c:f>
              <c:strCache>
                <c:ptCount val="1"/>
                <c:pt idx="0">
                  <c:v>Dodávka elektřiny z LDS</c:v>
                </c:pt>
              </c:strCache>
            </c:strRef>
          </c:tx>
          <c:invertIfNegative val="0"/>
          <c:val>
            <c:numRef>
              <c:f>'16'!$B$28:$M$28</c:f>
              <c:numCache>
                <c:formatCode>#,##0.0</c:formatCode>
                <c:ptCount val="12"/>
                <c:pt idx="0">
                  <c:v>308.21034600000002</c:v>
                </c:pt>
                <c:pt idx="1">
                  <c:v>274.810855</c:v>
                </c:pt>
                <c:pt idx="2">
                  <c:v>292.67529699999994</c:v>
                </c:pt>
                <c:pt idx="3">
                  <c:v>274.39048900000006</c:v>
                </c:pt>
                <c:pt idx="4">
                  <c:v>283.31731700000006</c:v>
                </c:pt>
                <c:pt idx="5">
                  <c:v>223.28151300000002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4"/>
          <c:order val="4"/>
          <c:tx>
            <c:strRef>
              <c:f>'16'!$A$29</c:f>
              <c:strCache>
                <c:ptCount val="1"/>
                <c:pt idx="0">
                  <c:v>Import elektřiny (dodávka ze zahraničí)</c:v>
                </c:pt>
              </c:strCache>
            </c:strRef>
          </c:tx>
          <c:invertIfNegative val="0"/>
          <c:val>
            <c:numRef>
              <c:f>'16'!$B$29:$M$29</c:f>
              <c:numCache>
                <c:formatCode>#,##0.0</c:formatCode>
                <c:ptCount val="12"/>
                <c:pt idx="0">
                  <c:v>0.11716500000000001</c:v>
                </c:pt>
                <c:pt idx="1">
                  <c:v>6.5831000000000001E-2</c:v>
                </c:pt>
                <c:pt idx="2">
                  <c:v>9.3848000000000001E-2</c:v>
                </c:pt>
                <c:pt idx="3">
                  <c:v>9.5454999999999998E-2</c:v>
                </c:pt>
                <c:pt idx="4">
                  <c:v>5.8930999999999997E-2</c:v>
                </c:pt>
                <c:pt idx="5">
                  <c:v>6.615E-2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5"/>
          <c:order val="5"/>
          <c:tx>
            <c:strRef>
              <c:f>'16'!$A$32</c:f>
              <c:strCache>
                <c:ptCount val="1"/>
                <c:pt idx="0">
                  <c:v>Dodávka elektřiny do sítě PPS</c:v>
                </c:pt>
              </c:strCache>
            </c:strRef>
          </c:tx>
          <c:invertIfNegative val="0"/>
          <c:val>
            <c:numRef>
              <c:f>'16'!$B$32:$M$32</c:f>
              <c:numCache>
                <c:formatCode>#,##0.0</c:formatCode>
                <c:ptCount val="12"/>
                <c:pt idx="0">
                  <c:v>-163.11545599999997</c:v>
                </c:pt>
                <c:pt idx="1">
                  <c:v>-150.82790399999999</c:v>
                </c:pt>
                <c:pt idx="2">
                  <c:v>-164.164027</c:v>
                </c:pt>
                <c:pt idx="3">
                  <c:v>-125.292992</c:v>
                </c:pt>
                <c:pt idx="4">
                  <c:v>-136.472782</c:v>
                </c:pt>
                <c:pt idx="5">
                  <c:v>-126.165449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6"/>
          <c:order val="6"/>
          <c:tx>
            <c:strRef>
              <c:f>'16'!$A$33</c:f>
              <c:strCache>
                <c:ptCount val="1"/>
                <c:pt idx="0">
                  <c:v>Dodávka elektřiny sousedním regionálním PDS</c:v>
                </c:pt>
              </c:strCache>
            </c:strRef>
          </c:tx>
          <c:invertIfNegative val="0"/>
          <c:val>
            <c:numRef>
              <c:f>'16'!$B$33:$M$33</c:f>
              <c:numCache>
                <c:formatCode>#,##0.0</c:formatCode>
                <c:ptCount val="12"/>
                <c:pt idx="0">
                  <c:v>-692.42222200000003</c:v>
                </c:pt>
                <c:pt idx="1">
                  <c:v>-590.41301800000008</c:v>
                </c:pt>
                <c:pt idx="2">
                  <c:v>-637.6319840000001</c:v>
                </c:pt>
                <c:pt idx="3">
                  <c:v>-535.40164700000003</c:v>
                </c:pt>
                <c:pt idx="4">
                  <c:v>-537.12395400000003</c:v>
                </c:pt>
                <c:pt idx="5">
                  <c:v>-524.12968599999999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7"/>
          <c:order val="7"/>
          <c:tx>
            <c:strRef>
              <c:f>'16'!$A$34</c:f>
              <c:strCache>
                <c:ptCount val="1"/>
                <c:pt idx="0">
                  <c:v>Export elektřiny (dodávka do zahraničí)</c:v>
                </c:pt>
              </c:strCache>
            </c:strRef>
          </c:tx>
          <c:invertIfNegative val="0"/>
          <c:val>
            <c:numRef>
              <c:f>'16'!$B$34:$M$34</c:f>
              <c:numCache>
                <c:formatCode>#,##0.0</c:formatCode>
                <c:ptCount val="12"/>
                <c:pt idx="0">
                  <c:v>-44.240215000000006</c:v>
                </c:pt>
                <c:pt idx="1">
                  <c:v>-52.694017000000002</c:v>
                </c:pt>
                <c:pt idx="2">
                  <c:v>-57.991782000000008</c:v>
                </c:pt>
                <c:pt idx="3">
                  <c:v>-20.023803999999998</c:v>
                </c:pt>
                <c:pt idx="4">
                  <c:v>-26.773032000000001</c:v>
                </c:pt>
                <c:pt idx="5">
                  <c:v>-55.698357000000001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8"/>
          <c:order val="8"/>
          <c:tx>
            <c:strRef>
              <c:f>'16'!$A$35</c:f>
              <c:strCache>
                <c:ptCount val="1"/>
                <c:pt idx="0">
                  <c:v>Dodávka elektřiny do LDS</c:v>
                </c:pt>
              </c:strCache>
            </c:strRef>
          </c:tx>
          <c:invertIfNegative val="0"/>
          <c:val>
            <c:numRef>
              <c:f>'16'!$B$35:$M$35</c:f>
              <c:numCache>
                <c:formatCode>#,##0.0</c:formatCode>
                <c:ptCount val="12"/>
                <c:pt idx="0">
                  <c:v>-575.81228899999996</c:v>
                </c:pt>
                <c:pt idx="1">
                  <c:v>-542.85956699999997</c:v>
                </c:pt>
                <c:pt idx="2">
                  <c:v>-554.67733900000007</c:v>
                </c:pt>
                <c:pt idx="3">
                  <c:v>-561.79544599999997</c:v>
                </c:pt>
                <c:pt idx="4">
                  <c:v>-592.59681600000022</c:v>
                </c:pt>
                <c:pt idx="5">
                  <c:v>-633.23745099999985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9"/>
          <c:order val="9"/>
          <c:tx>
            <c:strRef>
              <c:f>'16'!$A$36</c:f>
              <c:strCache>
                <c:ptCount val="1"/>
                <c:pt idx="0">
                  <c:v>Dodávka elektřiny výrobcům (kromě PVE)</c:v>
                </c:pt>
              </c:strCache>
            </c:strRef>
          </c:tx>
          <c:invertIfNegative val="0"/>
          <c:val>
            <c:numRef>
              <c:f>'16'!$B$36:$M$36</c:f>
              <c:numCache>
                <c:formatCode>#,##0.0</c:formatCode>
                <c:ptCount val="12"/>
                <c:pt idx="0">
                  <c:v>-215.17264000000006</c:v>
                </c:pt>
                <c:pt idx="1">
                  <c:v>-212.87440200000009</c:v>
                </c:pt>
                <c:pt idx="2">
                  <c:v>-211.77470899999997</c:v>
                </c:pt>
                <c:pt idx="3">
                  <c:v>-206.251451</c:v>
                </c:pt>
                <c:pt idx="4">
                  <c:v>-198.08306799999943</c:v>
                </c:pt>
                <c:pt idx="5">
                  <c:v>-204.23645700000009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0"/>
          <c:order val="10"/>
          <c:tx>
            <c:strRef>
              <c:f>'16'!$A$37</c:f>
              <c:strCache>
                <c:ptCount val="1"/>
                <c:pt idx="0">
                  <c:v>Odběr elektřiny PVE v režimu čerpání </c:v>
                </c:pt>
              </c:strCache>
            </c:strRef>
          </c:tx>
          <c:invertIfNegative val="0"/>
          <c:val>
            <c:numRef>
              <c:f>'16'!$B$37:$M$37</c:f>
              <c:numCache>
                <c:formatCode>#,##0.0</c:formatCode>
                <c:ptCount val="12"/>
                <c:pt idx="0">
                  <c:v>-7.2127359999999996</c:v>
                </c:pt>
                <c:pt idx="1">
                  <c:v>-6.2126000000000001</c:v>
                </c:pt>
                <c:pt idx="2">
                  <c:v>-6.8789560000000005</c:v>
                </c:pt>
                <c:pt idx="3">
                  <c:v>-5.4416250000000002</c:v>
                </c:pt>
                <c:pt idx="4">
                  <c:v>-6.8182179999999999</c:v>
                </c:pt>
                <c:pt idx="5">
                  <c:v>-3.4248699999999999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1"/>
          <c:order val="11"/>
          <c:tx>
            <c:strRef>
              <c:f>'16'!$A$38</c:f>
              <c:strCache>
                <c:ptCount val="1"/>
                <c:pt idx="0">
                  <c:v>Dodávka elektřiny zákazníkům VO na hladině vvn</c:v>
                </c:pt>
              </c:strCache>
            </c:strRef>
          </c:tx>
          <c:invertIfNegative val="0"/>
          <c:val>
            <c:numRef>
              <c:f>'16'!$B$38:$M$38</c:f>
              <c:numCache>
                <c:formatCode>#,##0.0</c:formatCode>
                <c:ptCount val="12"/>
                <c:pt idx="0">
                  <c:v>-108.75737199999999</c:v>
                </c:pt>
                <c:pt idx="1">
                  <c:v>-102.106898</c:v>
                </c:pt>
                <c:pt idx="2">
                  <c:v>-115.717921</c:v>
                </c:pt>
                <c:pt idx="3">
                  <c:v>-114.956755</c:v>
                </c:pt>
                <c:pt idx="4">
                  <c:v>-118.2406329999999</c:v>
                </c:pt>
                <c:pt idx="5">
                  <c:v>-128.711296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2"/>
          <c:order val="12"/>
          <c:tx>
            <c:strRef>
              <c:f>'16'!$A$39</c:f>
              <c:strCache>
                <c:ptCount val="1"/>
                <c:pt idx="0">
                  <c:v>Dodávka elektřiny zákazníkům VO na hladině vn</c:v>
                </c:pt>
              </c:strCache>
            </c:strRef>
          </c:tx>
          <c:invertIfNegative val="0"/>
          <c:val>
            <c:numRef>
              <c:f>'16'!$B$39:$M$39</c:f>
              <c:numCache>
                <c:formatCode>#,##0.0</c:formatCode>
                <c:ptCount val="12"/>
                <c:pt idx="0">
                  <c:v>-1764.4833930000002</c:v>
                </c:pt>
                <c:pt idx="1">
                  <c:v>-1686.2287019999999</c:v>
                </c:pt>
                <c:pt idx="2">
                  <c:v>-1765.0161950000002</c:v>
                </c:pt>
                <c:pt idx="3">
                  <c:v>-1670.3135569999999</c:v>
                </c:pt>
                <c:pt idx="4">
                  <c:v>-1700.6756300000009</c:v>
                </c:pt>
                <c:pt idx="5">
                  <c:v>-1622.642981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3"/>
          <c:order val="13"/>
          <c:tx>
            <c:strRef>
              <c:f>'16'!$A$40</c:f>
              <c:strCache>
                <c:ptCount val="1"/>
                <c:pt idx="0">
                  <c:v>Dodávka elektřiny zákazníkům MOP</c:v>
                </c:pt>
              </c:strCache>
            </c:strRef>
          </c:tx>
          <c:invertIfNegative val="0"/>
          <c:val>
            <c:numRef>
              <c:f>'16'!$B$40:$M$40</c:f>
              <c:numCache>
                <c:formatCode>#,##0.0</c:formatCode>
                <c:ptCount val="12"/>
                <c:pt idx="0">
                  <c:v>-829.10283000000004</c:v>
                </c:pt>
                <c:pt idx="1">
                  <c:v>-722.27967550000005</c:v>
                </c:pt>
                <c:pt idx="2">
                  <c:v>-738.22094549999997</c:v>
                </c:pt>
                <c:pt idx="3">
                  <c:v>-626.10197860498101</c:v>
                </c:pt>
                <c:pt idx="4">
                  <c:v>-594.67284676547695</c:v>
                </c:pt>
                <c:pt idx="5">
                  <c:v>-536.68298939085275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4"/>
          <c:order val="14"/>
          <c:tx>
            <c:strRef>
              <c:f>'16'!$A$41</c:f>
              <c:strCache>
                <c:ptCount val="1"/>
                <c:pt idx="0">
                  <c:v>Dodávka elektřiny zákazníkům MOO</c:v>
                </c:pt>
              </c:strCache>
            </c:strRef>
          </c:tx>
          <c:invertIfNegative val="0"/>
          <c:val>
            <c:numRef>
              <c:f>'16'!$B$41:$M$41</c:f>
              <c:numCache>
                <c:formatCode>#,##0.0</c:formatCode>
                <c:ptCount val="12"/>
                <c:pt idx="0">
                  <c:v>-1657.029522</c:v>
                </c:pt>
                <c:pt idx="1">
                  <c:v>-1387.0720685000001</c:v>
                </c:pt>
                <c:pt idx="2">
                  <c:v>-1431.5640165000002</c:v>
                </c:pt>
                <c:pt idx="3">
                  <c:v>-1170.0161653950202</c:v>
                </c:pt>
                <c:pt idx="4">
                  <c:v>-1036.7040642345221</c:v>
                </c:pt>
                <c:pt idx="5">
                  <c:v>-906.51477560914702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5"/>
          <c:order val="15"/>
          <c:tx>
            <c:strRef>
              <c:f>'16'!$A$42</c:f>
              <c:strCache>
                <c:ptCount val="1"/>
                <c:pt idx="0">
                  <c:v>Ostatní spotřeba elektřiny PDS</c:v>
                </c:pt>
              </c:strCache>
            </c:strRef>
          </c:tx>
          <c:invertIfNegative val="0"/>
          <c:val>
            <c:numRef>
              <c:f>'16'!$B$42:$M$42</c:f>
              <c:numCache>
                <c:formatCode>#,##0.0</c:formatCode>
                <c:ptCount val="12"/>
                <c:pt idx="0">
                  <c:v>-11.253960000000001</c:v>
                </c:pt>
                <c:pt idx="1">
                  <c:v>-9.4826370000000004</c:v>
                </c:pt>
                <c:pt idx="2">
                  <c:v>-9.1521830000000008</c:v>
                </c:pt>
                <c:pt idx="3">
                  <c:v>-6.2209540000000008</c:v>
                </c:pt>
                <c:pt idx="4">
                  <c:v>-4.4024189999999992</c:v>
                </c:pt>
                <c:pt idx="5">
                  <c:v>-1.6226389999999999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6"/>
          <c:order val="16"/>
          <c:tx>
            <c:strRef>
              <c:f>'16'!$A$43</c:f>
              <c:strCache>
                <c:ptCount val="1"/>
                <c:pt idx="0">
                  <c:v>Celkové ztráty v sítích</c:v>
                </c:pt>
              </c:strCache>
            </c:strRef>
          </c:tx>
          <c:invertIfNegative val="0"/>
          <c:val>
            <c:numRef>
              <c:f>'16'!$B$43:$M$43</c:f>
              <c:numCache>
                <c:formatCode>#,##0.0</c:formatCode>
                <c:ptCount val="12"/>
                <c:pt idx="0">
                  <c:v>-319.18782599999997</c:v>
                </c:pt>
                <c:pt idx="1">
                  <c:v>-281.23848899999996</c:v>
                </c:pt>
                <c:pt idx="2">
                  <c:v>-284.94640399999997</c:v>
                </c:pt>
                <c:pt idx="3">
                  <c:v>-254.342825</c:v>
                </c:pt>
                <c:pt idx="4">
                  <c:v>-232.12682000000001</c:v>
                </c:pt>
                <c:pt idx="5">
                  <c:v>-215.385987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231454592"/>
        <c:axId val="231456128"/>
      </c:barChart>
      <c:catAx>
        <c:axId val="231454592"/>
        <c:scaling>
          <c:orientation val="minMax"/>
        </c:scaling>
        <c:delete val="0"/>
        <c:axPos val="b"/>
        <c:majorTickMark val="none"/>
        <c:minorTickMark val="none"/>
        <c:tickLblPos val="low"/>
        <c:txPr>
          <a:bodyPr/>
          <a:lstStyle/>
          <a:p>
            <a:pPr>
              <a:defRPr sz="900"/>
            </a:pPr>
            <a:endParaRPr lang="cs-CZ"/>
          </a:p>
        </c:txPr>
        <c:crossAx val="231456128"/>
        <c:crosses val="autoZero"/>
        <c:auto val="1"/>
        <c:lblAlgn val="ctr"/>
        <c:lblOffset val="100"/>
        <c:noMultiLvlLbl val="0"/>
      </c:catAx>
      <c:valAx>
        <c:axId val="23145612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31454592"/>
        <c:crosses val="autoZero"/>
        <c:crossBetween val="between"/>
        <c:dispUnits>
          <c:builtInUnit val="thousands"/>
        </c:dispUnits>
      </c:valAx>
    </c:plotArea>
    <c:legend>
      <c:legendPos val="r"/>
      <c:layout>
        <c:manualLayout>
          <c:xMode val="edge"/>
          <c:yMode val="edge"/>
          <c:x val="0.72777173955539565"/>
          <c:y val="0"/>
          <c:w val="0.27090836584850925"/>
          <c:h val="0.99216049382716054"/>
        </c:manualLayout>
      </c:layout>
      <c:overlay val="0"/>
      <c:txPr>
        <a:bodyPr/>
        <a:lstStyle/>
        <a:p>
          <a:pPr>
            <a:defRPr sz="900"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Podíl </a:t>
            </a:r>
            <a:r>
              <a:rPr lang="cs-CZ" sz="1000"/>
              <a:t>výroby</a:t>
            </a:r>
            <a:r>
              <a:rPr lang="cs-CZ" sz="1000" baseline="0"/>
              <a:t> elektřiny brutto</a:t>
            </a:r>
            <a:endParaRPr lang="en-US" sz="1000"/>
          </a:p>
        </c:rich>
      </c:tx>
      <c:layout>
        <c:manualLayout>
          <c:xMode val="edge"/>
          <c:yMode val="edge"/>
          <c:x val="0.34958811398575179"/>
          <c:y val="1.3055674630929014E-3"/>
        </c:manualLayout>
      </c:layout>
      <c:overlay val="0"/>
      <c:spPr>
        <a:solidFill>
          <a:sysClr val="window" lastClr="FFFFFF"/>
        </a:solidFill>
      </c:spPr>
    </c:title>
    <c:autoTitleDeleted val="0"/>
    <c:plotArea>
      <c:layout>
        <c:manualLayout>
          <c:layoutTarget val="inner"/>
          <c:xMode val="edge"/>
          <c:yMode val="edge"/>
          <c:x val="3.002972429224977E-2"/>
          <c:y val="0.16023543969715945"/>
          <c:w val="0.94094703852648942"/>
          <c:h val="0.61841029137688064"/>
        </c:manualLayout>
      </c:layout>
      <c:doughnutChart>
        <c:varyColors val="1"/>
        <c:ser>
          <c:idx val="0"/>
          <c:order val="0"/>
          <c:dPt>
            <c:idx val="5"/>
            <c:bubble3D val="0"/>
            <c:spPr>
              <a:solidFill>
                <a:schemeClr val="accent6"/>
              </a:solidFill>
            </c:spPr>
          </c:dPt>
          <c:dPt>
            <c:idx val="7"/>
            <c:bubble3D val="0"/>
            <c:spPr>
              <a:solidFill>
                <a:srgbClr val="FFC000"/>
              </a:solidFill>
            </c:spPr>
          </c:dPt>
          <c:dLbls>
            <c:dLbl>
              <c:idx val="5"/>
              <c:layout>
                <c:manualLayout>
                  <c:x val="-2.6190476190476191E-2"/>
                  <c:y val="-9.9331423113658071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6"/>
              <c:layout>
                <c:manualLayout>
                  <c:x val="-7.1428571428571426E-3"/>
                  <c:y val="-0.1146131805157593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7"/>
              <c:layout>
                <c:manualLayout>
                  <c:x val="1.1904761904761904E-2"/>
                  <c:y val="-0.11079274116523401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txPr>
              <a:bodyPr/>
              <a:lstStyle/>
              <a:p>
                <a:pPr>
                  <a:defRPr sz="900"/>
                </a:pPr>
                <a:endParaRPr lang="cs-CZ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'11'!$B$17:$I$17</c:f>
              <c:strCache>
                <c:ptCount val="8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  <c:pt idx="4">
                  <c:v>VE</c:v>
                </c:pt>
                <c:pt idx="5">
                  <c:v>PVE</c:v>
                </c:pt>
                <c:pt idx="6">
                  <c:v>VTE</c:v>
                </c:pt>
                <c:pt idx="7">
                  <c:v>FVE</c:v>
                </c:pt>
              </c:strCache>
            </c:strRef>
          </c:cat>
          <c:val>
            <c:numRef>
              <c:f>'12'!$B$4:$I$4</c:f>
              <c:numCache>
                <c:formatCode>#,##0.0</c:formatCode>
                <c:ptCount val="8"/>
                <c:pt idx="0">
                  <c:v>6994894.9100000001</c:v>
                </c:pt>
                <c:pt idx="1">
                  <c:v>10138177.343</c:v>
                </c:pt>
                <c:pt idx="2">
                  <c:v>583129.21</c:v>
                </c:pt>
                <c:pt idx="3">
                  <c:v>858962.1370000001</c:v>
                </c:pt>
                <c:pt idx="4">
                  <c:v>505392.35700000008</c:v>
                </c:pt>
                <c:pt idx="5">
                  <c:v>256488.24</c:v>
                </c:pt>
                <c:pt idx="6">
                  <c:v>102414.62599999999</c:v>
                </c:pt>
                <c:pt idx="7">
                  <c:v>802180.33000000124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 orientation="portrait"/>
  </c:printSettings>
</c:chartSpace>
</file>

<file path=xl/charts/chart1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Podíl instalovaného výkonu v ES ČR</a:t>
            </a:r>
          </a:p>
        </c:rich>
      </c:tx>
      <c:layout>
        <c:manualLayout>
          <c:xMode val="edge"/>
          <c:yMode val="edge"/>
          <c:x val="0.31387382827146609"/>
          <c:y val="1.3055674630929014E-3"/>
        </c:manualLayout>
      </c:layout>
      <c:overlay val="0"/>
      <c:spPr>
        <a:solidFill>
          <a:sysClr val="window" lastClr="FFFFFF"/>
        </a:solidFill>
      </c:spPr>
    </c:title>
    <c:autoTitleDeleted val="0"/>
    <c:plotArea>
      <c:layout>
        <c:manualLayout>
          <c:layoutTarget val="inner"/>
          <c:xMode val="edge"/>
          <c:yMode val="edge"/>
          <c:x val="3.002972429224977E-2"/>
          <c:y val="0.16023543969715945"/>
          <c:w val="0.94094703852648942"/>
          <c:h val="0.61841029137688064"/>
        </c:manualLayout>
      </c:layout>
      <c:doughnutChart>
        <c:varyColors val="1"/>
        <c:ser>
          <c:idx val="0"/>
          <c:order val="0"/>
          <c:dPt>
            <c:idx val="5"/>
            <c:bubble3D val="0"/>
            <c:spPr>
              <a:solidFill>
                <a:schemeClr val="accent6"/>
              </a:solidFill>
            </c:spPr>
          </c:dPt>
          <c:dPt>
            <c:idx val="7"/>
            <c:bubble3D val="0"/>
            <c:spPr>
              <a:solidFill>
                <a:srgbClr val="FFC000"/>
              </a:solidFill>
            </c:spPr>
          </c:dPt>
          <c:dLbls>
            <c:txPr>
              <a:bodyPr/>
              <a:lstStyle/>
              <a:p>
                <a:pPr>
                  <a:defRPr sz="900"/>
                </a:pPr>
                <a:endParaRPr lang="cs-CZ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'11'!$B$17:$I$17</c:f>
              <c:strCache>
                <c:ptCount val="8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  <c:pt idx="4">
                  <c:v>VE</c:v>
                </c:pt>
                <c:pt idx="5">
                  <c:v>PVE</c:v>
                </c:pt>
                <c:pt idx="6">
                  <c:v>VTE</c:v>
                </c:pt>
                <c:pt idx="7">
                  <c:v>FVE</c:v>
                </c:pt>
              </c:strCache>
            </c:strRef>
          </c:cat>
          <c:val>
            <c:numRef>
              <c:f>'11'!$B$18:$I$18</c:f>
              <c:numCache>
                <c:formatCode>#,##0.0</c:formatCode>
                <c:ptCount val="8"/>
                <c:pt idx="0">
                  <c:v>4290</c:v>
                </c:pt>
                <c:pt idx="1">
                  <c:v>10848.123000000001</c:v>
                </c:pt>
                <c:pt idx="2">
                  <c:v>1363.5</c:v>
                </c:pt>
                <c:pt idx="3">
                  <c:v>860.11700000000008</c:v>
                </c:pt>
                <c:pt idx="4">
                  <c:v>1084.5772999999999</c:v>
                </c:pt>
                <c:pt idx="5">
                  <c:v>1171.5</c:v>
                </c:pt>
                <c:pt idx="6">
                  <c:v>280.50790000000006</c:v>
                </c:pt>
                <c:pt idx="7">
                  <c:v>2045.5373499999962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>
        <c:manualLayout>
          <c:xMode val="edge"/>
          <c:yMode val="edge"/>
          <c:x val="0.8594366329208849"/>
          <c:y val="0.28262467191601054"/>
          <c:w val="7.151574803149606E-2"/>
          <c:h val="0.51576292218487008"/>
        </c:manualLayout>
      </c:layout>
      <c:overlay val="0"/>
      <c:txPr>
        <a:bodyPr/>
        <a:lstStyle/>
        <a:p>
          <a:pPr rtl="0">
            <a:defRPr sz="900"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 orientation="portrait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Podíl kategori</a:t>
            </a:r>
            <a:r>
              <a:rPr lang="cs-CZ" sz="1000"/>
              <a:t>í</a:t>
            </a:r>
            <a:r>
              <a:rPr lang="en-US" sz="1000"/>
              <a:t> </a:t>
            </a:r>
            <a:r>
              <a:rPr lang="cs-CZ" sz="1000"/>
              <a:t>bioplynu</a:t>
            </a:r>
            <a:r>
              <a:rPr lang="en-US" sz="1000"/>
              <a:t> na výrobě elektřiny brutto</a:t>
            </a:r>
          </a:p>
        </c:rich>
      </c:tx>
      <c:layout>
        <c:manualLayout>
          <c:xMode val="edge"/>
          <c:yMode val="edge"/>
          <c:x val="0.16557879598238803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3.2818428184281843E-2"/>
          <c:y val="0.38521507233818453"/>
          <c:w val="0.73114632012461855"/>
          <c:h val="0.37699800736174321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'8'!$A$37</c:f>
              <c:strCache>
                <c:ptCount val="1"/>
                <c:pt idx="0">
                  <c:v>Skládkový plyn</c:v>
                </c:pt>
              </c:strCache>
            </c:strRef>
          </c:tx>
          <c:invertIfNegative val="0"/>
          <c:dLbls>
            <c:dLbl>
              <c:idx val="0"/>
              <c:numFmt formatCode="0%" sourceLinked="0"/>
              <c:spPr/>
              <c:txPr>
                <a:bodyPr/>
                <a:lstStyle/>
                <a:p>
                  <a:pPr>
                    <a:defRPr sz="900"/>
                  </a:pPr>
                  <a:endParaRPr lang="cs-C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spPr>
                <a:ln w="3175"/>
              </c:spPr>
              <c:txPr>
                <a:bodyPr/>
                <a:lstStyle/>
                <a:p>
                  <a:pPr>
                    <a:defRPr sz="900"/>
                  </a:pPr>
                  <a:endParaRPr lang="cs-C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900"/>
                </a:pPr>
                <a:endParaRPr lang="cs-CZ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'8'!$B$37</c:f>
              <c:numCache>
                <c:formatCode>0%</c:formatCode>
                <c:ptCount val="1"/>
                <c:pt idx="0">
                  <c:v>4.3509987993957597E-2</c:v>
                </c:pt>
              </c:numCache>
            </c:numRef>
          </c:val>
        </c:ser>
        <c:ser>
          <c:idx val="1"/>
          <c:order val="1"/>
          <c:tx>
            <c:strRef>
              <c:f>'8'!$A$38</c:f>
              <c:strCache>
                <c:ptCount val="1"/>
                <c:pt idx="0">
                  <c:v>Kalový plyn (ČOV)</c:v>
                </c:pt>
              </c:strCache>
            </c:strRef>
          </c:tx>
          <c:invertIfNegative val="0"/>
          <c:dLbls>
            <c:txPr>
              <a:bodyPr/>
              <a:lstStyle/>
              <a:p>
                <a:pPr>
                  <a:defRPr sz="900"/>
                </a:pPr>
                <a:endParaRPr lang="cs-CZ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'8'!$B$38</c:f>
              <c:numCache>
                <c:formatCode>0%</c:formatCode>
                <c:ptCount val="1"/>
                <c:pt idx="0">
                  <c:v>4.1724696896739306E-2</c:v>
                </c:pt>
              </c:numCache>
            </c:numRef>
          </c:val>
        </c:ser>
        <c:ser>
          <c:idx val="2"/>
          <c:order val="2"/>
          <c:tx>
            <c:strRef>
              <c:f>'8'!$A$39</c:f>
              <c:strCache>
                <c:ptCount val="1"/>
                <c:pt idx="0">
                  <c:v>Ostatní bioplyn</c:v>
                </c:pt>
              </c:strCache>
            </c:strRef>
          </c:tx>
          <c:invertIfNegative val="0"/>
          <c:dLbls>
            <c:txPr>
              <a:bodyPr/>
              <a:lstStyle/>
              <a:p>
                <a:pPr>
                  <a:defRPr sz="900"/>
                </a:pPr>
                <a:endParaRPr lang="cs-CZ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'8'!$B$39</c:f>
              <c:numCache>
                <c:formatCode>0%</c:formatCode>
                <c:ptCount val="1"/>
                <c:pt idx="0">
                  <c:v>0.91476531510930303</c:v>
                </c:pt>
              </c:numCache>
            </c:numRef>
          </c:val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100"/>
        <c:axId val="159394048"/>
        <c:axId val="159392512"/>
      </c:barChart>
      <c:valAx>
        <c:axId val="159392512"/>
        <c:scaling>
          <c:orientation val="minMax"/>
        </c:scaling>
        <c:delete val="0"/>
        <c:axPos val="b"/>
        <c:majorGridlines/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59394048"/>
        <c:crosses val="autoZero"/>
        <c:crossBetween val="between"/>
        <c:majorUnit val="0.1"/>
      </c:valAx>
      <c:catAx>
        <c:axId val="159394048"/>
        <c:scaling>
          <c:orientation val="minMax"/>
        </c:scaling>
        <c:delete val="1"/>
        <c:axPos val="l"/>
        <c:majorTickMark val="out"/>
        <c:minorTickMark val="none"/>
        <c:tickLblPos val="nextTo"/>
        <c:crossAx val="159392512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0.8112378176066255"/>
          <c:y val="0.25268309163499664"/>
          <c:w val="0.17464493330184294"/>
          <c:h val="0.6003518397821731"/>
        </c:manualLayout>
      </c:layout>
      <c:overlay val="0"/>
      <c:txPr>
        <a:bodyPr/>
        <a:lstStyle/>
        <a:p>
          <a:pPr>
            <a:defRPr sz="900"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Výroba elektřiny</a:t>
            </a:r>
            <a:r>
              <a:rPr lang="cs-CZ" sz="1000" baseline="0"/>
              <a:t> brutto z kategorií BIOP (MWh)</a:t>
            </a:r>
            <a:endParaRPr lang="cs-CZ" sz="1000"/>
          </a:p>
        </c:rich>
      </c:tx>
      <c:layout>
        <c:manualLayout>
          <c:xMode val="edge"/>
          <c:yMode val="edge"/>
          <c:x val="0.19159993000874892"/>
          <c:y val="9.2664055102279069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236734401910453"/>
          <c:y val="0.31457901816926032"/>
          <c:w val="0.84557883094801833"/>
          <c:h val="0.5076601933757536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'8'!$A$32</c:f>
              <c:strCache>
                <c:ptCount val="1"/>
                <c:pt idx="0">
                  <c:v>Skládkový plyn</c:v>
                </c:pt>
              </c:strCache>
            </c:strRef>
          </c:tx>
          <c:invertIfNegative val="0"/>
          <c:cat>
            <c:strRef>
              <c:f>'8'!$B$29:$D$29</c:f>
              <c:strCache>
                <c:ptCount val="3"/>
                <c:pt idx="0">
                  <c:v>Duben</c:v>
                </c:pt>
                <c:pt idx="1">
                  <c:v>Květen</c:v>
                </c:pt>
                <c:pt idx="2">
                  <c:v>Červen</c:v>
                </c:pt>
              </c:strCache>
            </c:strRef>
          </c:cat>
          <c:val>
            <c:numRef>
              <c:f>'8'!$B$32:$D$32</c:f>
              <c:numCache>
                <c:formatCode>#,##0.0</c:formatCode>
                <c:ptCount val="3"/>
                <c:pt idx="0">
                  <c:v>9111.7880000000023</c:v>
                </c:pt>
                <c:pt idx="1">
                  <c:v>9093.8829999999998</c:v>
                </c:pt>
                <c:pt idx="2">
                  <c:v>9527.1190000000042</c:v>
                </c:pt>
              </c:numCache>
            </c:numRef>
          </c:val>
        </c:ser>
        <c:ser>
          <c:idx val="1"/>
          <c:order val="1"/>
          <c:tx>
            <c:strRef>
              <c:f>'8'!$A$33</c:f>
              <c:strCache>
                <c:ptCount val="1"/>
                <c:pt idx="0">
                  <c:v>Kalový plyn (ČOV)</c:v>
                </c:pt>
              </c:strCache>
            </c:strRef>
          </c:tx>
          <c:invertIfNegative val="0"/>
          <c:cat>
            <c:strRef>
              <c:f>'8'!$B$29:$D$29</c:f>
              <c:strCache>
                <c:ptCount val="3"/>
                <c:pt idx="0">
                  <c:v>Duben</c:v>
                </c:pt>
                <c:pt idx="1">
                  <c:v>Květen</c:v>
                </c:pt>
                <c:pt idx="2">
                  <c:v>Červen</c:v>
                </c:pt>
              </c:strCache>
            </c:strRef>
          </c:cat>
          <c:val>
            <c:numRef>
              <c:f>'8'!$B$33:$D$33</c:f>
              <c:numCache>
                <c:formatCode>#,##0.0</c:formatCode>
                <c:ptCount val="3"/>
                <c:pt idx="0">
                  <c:v>8894.9710000000032</c:v>
                </c:pt>
                <c:pt idx="1">
                  <c:v>9388.0470000000005</c:v>
                </c:pt>
                <c:pt idx="2">
                  <c:v>8311.8470000000016</c:v>
                </c:pt>
              </c:numCache>
            </c:numRef>
          </c:val>
        </c:ser>
        <c:ser>
          <c:idx val="2"/>
          <c:order val="2"/>
          <c:tx>
            <c:strRef>
              <c:f>'8'!$A$34</c:f>
              <c:strCache>
                <c:ptCount val="1"/>
                <c:pt idx="0">
                  <c:v>Ostatní bioplyn</c:v>
                </c:pt>
              </c:strCache>
            </c:strRef>
          </c:tx>
          <c:invertIfNegative val="0"/>
          <c:cat>
            <c:strRef>
              <c:f>'8'!$B$29:$D$29</c:f>
              <c:strCache>
                <c:ptCount val="3"/>
                <c:pt idx="0">
                  <c:v>Duben</c:v>
                </c:pt>
                <c:pt idx="1">
                  <c:v>Květen</c:v>
                </c:pt>
                <c:pt idx="2">
                  <c:v>Červen</c:v>
                </c:pt>
              </c:strCache>
            </c:strRef>
          </c:cat>
          <c:val>
            <c:numRef>
              <c:f>'8'!$B$34:$D$34</c:f>
              <c:numCache>
                <c:formatCode>#,##0.0</c:formatCode>
                <c:ptCount val="3"/>
                <c:pt idx="0">
                  <c:v>196536.68100000004</c:v>
                </c:pt>
                <c:pt idx="1">
                  <c:v>199836.14900000009</c:v>
                </c:pt>
                <c:pt idx="2">
                  <c:v>186688.56699999972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9440896"/>
        <c:axId val="159442432"/>
      </c:barChart>
      <c:catAx>
        <c:axId val="159440896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159442432"/>
        <c:crosses val="autoZero"/>
        <c:auto val="1"/>
        <c:lblAlgn val="ctr"/>
        <c:lblOffset val="100"/>
        <c:noMultiLvlLbl val="0"/>
      </c:catAx>
      <c:valAx>
        <c:axId val="159442432"/>
        <c:scaling>
          <c:orientation val="minMax"/>
          <c:max val="3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59440896"/>
        <c:crosses val="autoZero"/>
        <c:crossBetween val="between"/>
        <c:majorUnit val="100000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Struktura paliv na výro</a:t>
            </a:r>
            <a:r>
              <a:rPr lang="cs-CZ" sz="1000"/>
              <a:t>b</a:t>
            </a:r>
            <a:r>
              <a:rPr lang="en-US" sz="1000"/>
              <a:t>ě elektřiny brutto KVET</a:t>
            </a:r>
            <a:r>
              <a:rPr lang="cs-CZ" sz="1000"/>
              <a:t> (GWh)</a:t>
            </a:r>
            <a:endParaRPr lang="en-US" sz="1000"/>
          </a:p>
        </c:rich>
      </c:tx>
      <c:layout>
        <c:manualLayout>
          <c:xMode val="edge"/>
          <c:yMode val="edge"/>
          <c:x val="0.10990167097074247"/>
          <c:y val="3.8647342995169081E-3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0061522703434871"/>
          <c:y val="9.1369014240304566E-2"/>
          <c:w val="0.90795976352470509"/>
          <c:h val="0.5214808871115359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'10'!$H$26</c:f>
              <c:strCache>
                <c:ptCount val="1"/>
                <c:pt idx="0">
                  <c:v>Biomasa</c:v>
                </c:pt>
              </c:strCache>
            </c:strRef>
          </c:tx>
          <c:invertIfNegative val="0"/>
          <c:cat>
            <c:strRef>
              <c:f>'10'!$I$25:$K$25</c:f>
              <c:strCache>
                <c:ptCount val="3"/>
                <c:pt idx="0">
                  <c:v>KVET do 1 MWe včetně</c:v>
                </c:pt>
                <c:pt idx="1">
                  <c:v>KVET nad 1 MWe do 5 MWe včetně</c:v>
                </c:pt>
                <c:pt idx="2">
                  <c:v>KVET nad 5 MWe</c:v>
                </c:pt>
              </c:strCache>
            </c:strRef>
          </c:cat>
          <c:val>
            <c:numRef>
              <c:f>'10'!$I$26:$K$26</c:f>
              <c:numCache>
                <c:formatCode>#,##0.0</c:formatCode>
                <c:ptCount val="3"/>
                <c:pt idx="0">
                  <c:v>4.3548939999999998</c:v>
                </c:pt>
                <c:pt idx="1">
                  <c:v>23.484212000000003</c:v>
                </c:pt>
                <c:pt idx="2">
                  <c:v>227.458169</c:v>
                </c:pt>
              </c:numCache>
            </c:numRef>
          </c:val>
        </c:ser>
        <c:ser>
          <c:idx val="1"/>
          <c:order val="1"/>
          <c:tx>
            <c:strRef>
              <c:f>'10'!$H$27</c:f>
              <c:strCache>
                <c:ptCount val="1"/>
                <c:pt idx="0">
                  <c:v>Bioplyn</c:v>
                </c:pt>
              </c:strCache>
            </c:strRef>
          </c:tx>
          <c:invertIfNegative val="0"/>
          <c:cat>
            <c:strRef>
              <c:f>'10'!$I$25:$K$25</c:f>
              <c:strCache>
                <c:ptCount val="3"/>
                <c:pt idx="0">
                  <c:v>KVET do 1 MWe včetně</c:v>
                </c:pt>
                <c:pt idx="1">
                  <c:v>KVET nad 1 MWe do 5 MWe včetně</c:v>
                </c:pt>
                <c:pt idx="2">
                  <c:v>KVET nad 5 MWe</c:v>
                </c:pt>
              </c:strCache>
            </c:strRef>
          </c:cat>
          <c:val>
            <c:numRef>
              <c:f>'10'!$I$27:$K$27</c:f>
              <c:numCache>
                <c:formatCode>#,##0.0</c:formatCode>
                <c:ptCount val="3"/>
                <c:pt idx="0">
                  <c:v>296.55273699999998</c:v>
                </c:pt>
                <c:pt idx="1">
                  <c:v>139.39894199999998</c:v>
                </c:pt>
                <c:pt idx="2">
                  <c:v>8.8680609999999991</c:v>
                </c:pt>
              </c:numCache>
            </c:numRef>
          </c:val>
        </c:ser>
        <c:ser>
          <c:idx val="2"/>
          <c:order val="2"/>
          <c:tx>
            <c:strRef>
              <c:f>'10'!$H$28</c:f>
              <c:strCache>
                <c:ptCount val="1"/>
                <c:pt idx="0">
                  <c:v>Černé uhlí</c:v>
                </c:pt>
              </c:strCache>
            </c:strRef>
          </c:tx>
          <c:invertIfNegative val="0"/>
          <c:cat>
            <c:strRef>
              <c:f>'10'!$I$25:$K$25</c:f>
              <c:strCache>
                <c:ptCount val="3"/>
                <c:pt idx="0">
                  <c:v>KVET do 1 MWe včetně</c:v>
                </c:pt>
                <c:pt idx="1">
                  <c:v>KVET nad 1 MWe do 5 MWe včetně</c:v>
                </c:pt>
                <c:pt idx="2">
                  <c:v>KVET nad 5 MWe</c:v>
                </c:pt>
              </c:strCache>
            </c:strRef>
          </c:cat>
          <c:val>
            <c:numRef>
              <c:f>'10'!$I$28:$K$28</c:f>
              <c:numCache>
                <c:formatCode>#,##0.0</c:formatCode>
                <c:ptCount val="3"/>
                <c:pt idx="0">
                  <c:v>9.2891000000000001E-2</c:v>
                </c:pt>
                <c:pt idx="1">
                  <c:v>0.72063800000000011</c:v>
                </c:pt>
                <c:pt idx="2">
                  <c:v>140.75381200000001</c:v>
                </c:pt>
              </c:numCache>
            </c:numRef>
          </c:val>
        </c:ser>
        <c:ser>
          <c:idx val="3"/>
          <c:order val="3"/>
          <c:tx>
            <c:strRef>
              <c:f>'10'!$H$29</c:f>
              <c:strCache>
                <c:ptCount val="1"/>
                <c:pt idx="0">
                  <c:v>Hnědé uhlí</c:v>
                </c:pt>
              </c:strCache>
            </c:strRef>
          </c:tx>
          <c:invertIfNegative val="0"/>
          <c:cat>
            <c:strRef>
              <c:f>'10'!$I$25:$K$25</c:f>
              <c:strCache>
                <c:ptCount val="3"/>
                <c:pt idx="0">
                  <c:v>KVET do 1 MWe včetně</c:v>
                </c:pt>
                <c:pt idx="1">
                  <c:v>KVET nad 1 MWe do 5 MWe včetně</c:v>
                </c:pt>
                <c:pt idx="2">
                  <c:v>KVET nad 5 MWe</c:v>
                </c:pt>
              </c:strCache>
            </c:strRef>
          </c:cat>
          <c:val>
            <c:numRef>
              <c:f>'10'!$I$29:$K$29</c:f>
              <c:numCache>
                <c:formatCode>#,##0.0</c:formatCode>
                <c:ptCount val="3"/>
                <c:pt idx="0">
                  <c:v>1.1025860000000001</c:v>
                </c:pt>
                <c:pt idx="1">
                  <c:v>3.2832349999999999</c:v>
                </c:pt>
                <c:pt idx="2">
                  <c:v>778.93402200000003</c:v>
                </c:pt>
              </c:numCache>
            </c:numRef>
          </c:val>
        </c:ser>
        <c:ser>
          <c:idx val="4"/>
          <c:order val="4"/>
          <c:tx>
            <c:strRef>
              <c:f>'10'!$H$30</c:f>
              <c:strCache>
                <c:ptCount val="1"/>
                <c:pt idx="0">
                  <c:v>Koks</c:v>
                </c:pt>
              </c:strCache>
            </c:strRef>
          </c:tx>
          <c:invertIfNegative val="0"/>
          <c:cat>
            <c:strRef>
              <c:f>'10'!$I$25:$K$25</c:f>
              <c:strCache>
                <c:ptCount val="3"/>
                <c:pt idx="0">
                  <c:v>KVET do 1 MWe včetně</c:v>
                </c:pt>
                <c:pt idx="1">
                  <c:v>KVET nad 1 MWe do 5 MWe včetně</c:v>
                </c:pt>
                <c:pt idx="2">
                  <c:v>KVET nad 5 MWe</c:v>
                </c:pt>
              </c:strCache>
            </c:strRef>
          </c:cat>
          <c:val>
            <c:numRef>
              <c:f>'10'!$I$30:$K$30</c:f>
            </c:numRef>
          </c:val>
        </c:ser>
        <c:ser>
          <c:idx val="5"/>
          <c:order val="5"/>
          <c:tx>
            <c:strRef>
              <c:f>'10'!$H$31</c:f>
              <c:strCache>
                <c:ptCount val="1"/>
                <c:pt idx="0">
                  <c:v>Odpadní teplo</c:v>
                </c:pt>
              </c:strCache>
            </c:strRef>
          </c:tx>
          <c:invertIfNegative val="0"/>
          <c:cat>
            <c:strRef>
              <c:f>'10'!$I$25:$K$25</c:f>
              <c:strCache>
                <c:ptCount val="3"/>
                <c:pt idx="0">
                  <c:v>KVET do 1 MWe včetně</c:v>
                </c:pt>
                <c:pt idx="1">
                  <c:v>KVET nad 1 MWe do 5 MWe včetně</c:v>
                </c:pt>
                <c:pt idx="2">
                  <c:v>KVET nad 5 MWe</c:v>
                </c:pt>
              </c:strCache>
            </c:strRef>
          </c:cat>
          <c:val>
            <c:numRef>
              <c:f>'10'!$I$31:$K$31</c:f>
              <c:numCache>
                <c:formatCode>#,##0.0</c:formatCode>
                <c:ptCount val="3"/>
                <c:pt idx="0">
                  <c:v>0</c:v>
                </c:pt>
                <c:pt idx="1">
                  <c:v>5.1898770000000001</c:v>
                </c:pt>
                <c:pt idx="2">
                  <c:v>5.5084200000000001</c:v>
                </c:pt>
              </c:numCache>
            </c:numRef>
          </c:val>
        </c:ser>
        <c:ser>
          <c:idx val="6"/>
          <c:order val="6"/>
          <c:tx>
            <c:strRef>
              <c:f>'10'!$H$32</c:f>
              <c:strCache>
                <c:ptCount val="1"/>
                <c:pt idx="0">
                  <c:v>Ostatní kapalná paliva</c:v>
                </c:pt>
              </c:strCache>
            </c:strRef>
          </c:tx>
          <c:spPr>
            <a:solidFill>
              <a:srgbClr val="FF97FF"/>
            </a:solidFill>
          </c:spPr>
          <c:invertIfNegative val="0"/>
          <c:cat>
            <c:strRef>
              <c:f>'10'!$I$25:$K$25</c:f>
              <c:strCache>
                <c:ptCount val="3"/>
                <c:pt idx="0">
                  <c:v>KVET do 1 MWe včetně</c:v>
                </c:pt>
                <c:pt idx="1">
                  <c:v>KVET nad 1 MWe do 5 MWe včetně</c:v>
                </c:pt>
                <c:pt idx="2">
                  <c:v>KVET nad 5 MWe</c:v>
                </c:pt>
              </c:strCache>
            </c:strRef>
          </c:cat>
          <c:val>
            <c:numRef>
              <c:f>'10'!$I$32:$K$32</c:f>
              <c:numCache>
                <c:formatCode>#,##0.0</c:formatCode>
                <c:ptCount val="3"/>
                <c:pt idx="0">
                  <c:v>0</c:v>
                </c:pt>
                <c:pt idx="1">
                  <c:v>3.1419999999999999</c:v>
                </c:pt>
                <c:pt idx="2">
                  <c:v>0.44372699999999998</c:v>
                </c:pt>
              </c:numCache>
            </c:numRef>
          </c:val>
        </c:ser>
        <c:ser>
          <c:idx val="7"/>
          <c:order val="7"/>
          <c:tx>
            <c:strRef>
              <c:f>'10'!$H$33</c:f>
              <c:strCache>
                <c:ptCount val="1"/>
                <c:pt idx="0">
                  <c:v>Ostatní pevná paliva</c:v>
                </c:pt>
              </c:strCache>
            </c:strRef>
          </c:tx>
          <c:spPr>
            <a:solidFill>
              <a:srgbClr val="FFFF00"/>
            </a:solidFill>
          </c:spPr>
          <c:invertIfNegative val="0"/>
          <c:cat>
            <c:strRef>
              <c:f>'10'!$I$25:$K$25</c:f>
              <c:strCache>
                <c:ptCount val="3"/>
                <c:pt idx="0">
                  <c:v>KVET do 1 MWe včetně</c:v>
                </c:pt>
                <c:pt idx="1">
                  <c:v>KVET nad 1 MWe do 5 MWe včetně</c:v>
                </c:pt>
                <c:pt idx="2">
                  <c:v>KVET nad 5 MWe</c:v>
                </c:pt>
              </c:strCache>
            </c:strRef>
          </c:cat>
          <c:val>
            <c:numRef>
              <c:f>'10'!$I$33:$K$33</c:f>
              <c:numCache>
                <c:formatCode>#,##0.0</c:formatCode>
                <c:ptCount val="3"/>
                <c:pt idx="0">
                  <c:v>0.312471</c:v>
                </c:pt>
                <c:pt idx="1">
                  <c:v>4.149</c:v>
                </c:pt>
                <c:pt idx="2">
                  <c:v>25.722934000000002</c:v>
                </c:pt>
              </c:numCache>
            </c:numRef>
          </c:val>
        </c:ser>
        <c:ser>
          <c:idx val="8"/>
          <c:order val="8"/>
          <c:tx>
            <c:strRef>
              <c:f>'10'!$H$34</c:f>
              <c:strCache>
                <c:ptCount val="1"/>
                <c:pt idx="0">
                  <c:v>Ostatní plyny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'10'!$I$25:$K$25</c:f>
              <c:strCache>
                <c:ptCount val="3"/>
                <c:pt idx="0">
                  <c:v>KVET do 1 MWe včetně</c:v>
                </c:pt>
                <c:pt idx="1">
                  <c:v>KVET nad 1 MWe do 5 MWe včetně</c:v>
                </c:pt>
                <c:pt idx="2">
                  <c:v>KVET nad 5 MWe</c:v>
                </c:pt>
              </c:strCache>
            </c:strRef>
          </c:cat>
          <c:val>
            <c:numRef>
              <c:f>'10'!$I$34:$K$34</c:f>
              <c:numCache>
                <c:formatCode>#,##0.0</c:formatCode>
                <c:ptCount val="3"/>
                <c:pt idx="0">
                  <c:v>4.1011790000000001</c:v>
                </c:pt>
                <c:pt idx="1">
                  <c:v>49.917700000000004</c:v>
                </c:pt>
                <c:pt idx="2">
                  <c:v>88.726275000000015</c:v>
                </c:pt>
              </c:numCache>
            </c:numRef>
          </c:val>
        </c:ser>
        <c:ser>
          <c:idx val="9"/>
          <c:order val="9"/>
          <c:tx>
            <c:strRef>
              <c:f>'10'!$H$35</c:f>
              <c:strCache>
                <c:ptCount val="1"/>
                <c:pt idx="0">
                  <c:v>Ostatní</c:v>
                </c:pt>
              </c:strCache>
            </c:strRef>
          </c:tx>
          <c:invertIfNegative val="0"/>
          <c:cat>
            <c:strRef>
              <c:f>'10'!$I$25:$K$25</c:f>
              <c:strCache>
                <c:ptCount val="3"/>
                <c:pt idx="0">
                  <c:v>KVET do 1 MWe včetně</c:v>
                </c:pt>
                <c:pt idx="1">
                  <c:v>KVET nad 1 MWe do 5 MWe včetně</c:v>
                </c:pt>
                <c:pt idx="2">
                  <c:v>KVET nad 5 MWe</c:v>
                </c:pt>
              </c:strCache>
            </c:strRef>
          </c:cat>
          <c:val>
            <c:numRef>
              <c:f>'10'!$I$35:$K$35</c:f>
            </c:numRef>
          </c:val>
        </c:ser>
        <c:ser>
          <c:idx val="10"/>
          <c:order val="10"/>
          <c:tx>
            <c:strRef>
              <c:f>'10'!$H$36</c:f>
              <c:strCache>
                <c:ptCount val="1"/>
                <c:pt idx="0">
                  <c:v>Topné oleje</c:v>
                </c:pt>
              </c:strCache>
            </c:strRef>
          </c:tx>
          <c:invertIfNegative val="0"/>
          <c:cat>
            <c:strRef>
              <c:f>'10'!$I$25:$K$25</c:f>
              <c:strCache>
                <c:ptCount val="3"/>
                <c:pt idx="0">
                  <c:v>KVET do 1 MWe včetně</c:v>
                </c:pt>
                <c:pt idx="1">
                  <c:v>KVET nad 1 MWe do 5 MWe včetně</c:v>
                </c:pt>
                <c:pt idx="2">
                  <c:v>KVET nad 5 MWe</c:v>
                </c:pt>
              </c:strCache>
            </c:strRef>
          </c:cat>
          <c:val>
            <c:numRef>
              <c:f>'10'!$I$36:$K$36</c:f>
              <c:numCache>
                <c:formatCode>#,##0.0</c:formatCode>
                <c:ptCount val="3"/>
                <c:pt idx="0">
                  <c:v>1.7948369999999998</c:v>
                </c:pt>
                <c:pt idx="1">
                  <c:v>0.392208</c:v>
                </c:pt>
                <c:pt idx="2">
                  <c:v>0.269098</c:v>
                </c:pt>
              </c:numCache>
            </c:numRef>
          </c:val>
        </c:ser>
        <c:ser>
          <c:idx val="11"/>
          <c:order val="11"/>
          <c:tx>
            <c:strRef>
              <c:f>'10'!$H$37</c:f>
              <c:strCache>
                <c:ptCount val="1"/>
                <c:pt idx="0">
                  <c:v>Zemní plyn</c:v>
                </c:pt>
              </c:strCache>
            </c:strRef>
          </c:tx>
          <c:invertIfNegative val="0"/>
          <c:cat>
            <c:strRef>
              <c:f>'10'!$I$25:$K$25</c:f>
              <c:strCache>
                <c:ptCount val="3"/>
                <c:pt idx="0">
                  <c:v>KVET do 1 MWe včetně</c:v>
                </c:pt>
                <c:pt idx="1">
                  <c:v>KVET nad 1 MWe do 5 MWe včetně</c:v>
                </c:pt>
                <c:pt idx="2">
                  <c:v>KVET nad 5 MWe</c:v>
                </c:pt>
              </c:strCache>
            </c:strRef>
          </c:cat>
          <c:val>
            <c:numRef>
              <c:f>'10'!$I$37:$K$37</c:f>
              <c:numCache>
                <c:formatCode>#,##0.0</c:formatCode>
                <c:ptCount val="3"/>
                <c:pt idx="0">
                  <c:v>64.790991000000048</c:v>
                </c:pt>
                <c:pt idx="1">
                  <c:v>93.852013999999997</c:v>
                </c:pt>
                <c:pt idx="2">
                  <c:v>112.04738999999999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9292032"/>
        <c:axId val="159306112"/>
      </c:barChart>
      <c:catAx>
        <c:axId val="159292032"/>
        <c:scaling>
          <c:orientation val="minMax"/>
        </c:scaling>
        <c:delete val="0"/>
        <c:axPos val="b"/>
        <c:majorTickMark val="none"/>
        <c:minorTickMark val="none"/>
        <c:tickLblPos val="nextTo"/>
        <c:crossAx val="159306112"/>
        <c:crosses val="autoZero"/>
        <c:auto val="1"/>
        <c:lblAlgn val="ctr"/>
        <c:lblOffset val="100"/>
        <c:noMultiLvlLbl val="0"/>
      </c:catAx>
      <c:valAx>
        <c:axId val="159306112"/>
        <c:scaling>
          <c:orientation val="minMax"/>
        </c:scaling>
        <c:delete val="0"/>
        <c:axPos val="l"/>
        <c:majorGridlines/>
        <c:numFmt formatCode="General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5929203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"/>
          <c:y val="0.80899326714595454"/>
          <c:w val="1"/>
          <c:h val="0.19100673285404543"/>
        </c:manualLayout>
      </c:layout>
      <c:overlay val="0"/>
      <c:txPr>
        <a:bodyPr/>
        <a:lstStyle/>
        <a:p>
          <a:pPr>
            <a:defRPr sz="900"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Podíl instalovaného elektrického výkonu KVET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6915598290598288"/>
          <c:y val="0.19963821138211382"/>
          <c:w val="0.627664088695287"/>
          <c:h val="0.50329358697243132"/>
        </c:manualLayout>
      </c:layout>
      <c:doughnutChart>
        <c:varyColors val="1"/>
        <c:ser>
          <c:idx val="0"/>
          <c:order val="0"/>
          <c:dLbls>
            <c:dLbl>
              <c:idx val="0"/>
              <c:layout>
                <c:manualLayout>
                  <c:x val="5.4273504273504277E-3"/>
                  <c:y val="-9.4647696476964749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4.8846153846153845E-2"/>
                  <c:y val="-9.0345528455284554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('10'!$B$3,'10'!$E$3,'10'!$H$3)</c:f>
              <c:strCache>
                <c:ptCount val="3"/>
                <c:pt idx="0">
                  <c:v>KVET do 1 MWe včetně</c:v>
                </c:pt>
                <c:pt idx="1">
                  <c:v>KVET nad 1 MWe do 5 MWe včetně</c:v>
                </c:pt>
                <c:pt idx="2">
                  <c:v>KVET nad 5 MWe</c:v>
                </c:pt>
              </c:strCache>
            </c:strRef>
          </c:cat>
          <c:val>
            <c:numRef>
              <c:f>('10'!$D$19,'10'!$G$19,'10'!$J$19)</c:f>
              <c:numCache>
                <c:formatCode>#,##0.0</c:formatCode>
                <c:ptCount val="3"/>
                <c:pt idx="0">
                  <c:v>330.04399999999987</c:v>
                </c:pt>
                <c:pt idx="1">
                  <c:v>348.54300000000012</c:v>
                </c:pt>
                <c:pt idx="2">
                  <c:v>10008.513000000001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b"/>
      <c:layout>
        <c:manualLayout>
          <c:xMode val="edge"/>
          <c:yMode val="edge"/>
          <c:x val="2.5819658119658126E-2"/>
          <c:y val="0.78865447154471546"/>
          <c:w val="0.94293333333333329"/>
          <c:h val="0.18553252032520326"/>
        </c:manualLayout>
      </c:layout>
      <c:overlay val="0"/>
      <c:txPr>
        <a:bodyPr/>
        <a:lstStyle/>
        <a:p>
          <a:pPr rtl="0">
            <a:defRPr sz="900"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 orientation="portrait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Podíl instalovaného tepelného výkonu KVET</a:t>
            </a:r>
          </a:p>
        </c:rich>
      </c:tx>
      <c:layout>
        <c:manualLayout>
          <c:xMode val="edge"/>
          <c:yMode val="edge"/>
          <c:x val="0.13954230769230769"/>
          <c:y val="2.151084010840108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8840786694040287"/>
          <c:y val="0.19963821138211382"/>
          <c:w val="0.56402088065035483"/>
          <c:h val="0.50042693287958084"/>
        </c:manualLayout>
      </c:layout>
      <c:doughnutChart>
        <c:varyColors val="1"/>
        <c:ser>
          <c:idx val="0"/>
          <c:order val="0"/>
          <c:dLbls>
            <c:dLbl>
              <c:idx val="0"/>
              <c:layout>
                <c:manualLayout>
                  <c:x val="5.4273504273504277E-3"/>
                  <c:y val="-9.0345528455284554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8.1410256410256412E-2"/>
                  <c:y val="-7.313685636856368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('10'!$B$3,'10'!$E$3,'10'!$H$3)</c:f>
              <c:strCache>
                <c:ptCount val="3"/>
                <c:pt idx="0">
                  <c:v>KVET do 1 MWe včetně</c:v>
                </c:pt>
                <c:pt idx="1">
                  <c:v>KVET nad 1 MWe do 5 MWe včetně</c:v>
                </c:pt>
                <c:pt idx="2">
                  <c:v>KVET nad 5 MWe</c:v>
                </c:pt>
              </c:strCache>
            </c:strRef>
          </c:cat>
          <c:val>
            <c:numRef>
              <c:f>('10'!$D$20,'10'!$G$20,'10'!$J$20)</c:f>
              <c:numCache>
                <c:formatCode>#,##0.0</c:formatCode>
                <c:ptCount val="3"/>
                <c:pt idx="0">
                  <c:v>893.75800000000208</c:v>
                </c:pt>
                <c:pt idx="1">
                  <c:v>1345.2009999999993</c:v>
                </c:pt>
                <c:pt idx="2">
                  <c:v>19284.978000000006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b"/>
      <c:layout>
        <c:manualLayout>
          <c:xMode val="edge"/>
          <c:yMode val="edge"/>
          <c:x val="2.5819658119658126E-2"/>
          <c:y val="0.78865447154471546"/>
          <c:w val="0.94836068376068372"/>
          <c:h val="0.18553252032520326"/>
        </c:manualLayout>
      </c:layout>
      <c:overlay val="0"/>
      <c:txPr>
        <a:bodyPr/>
        <a:lstStyle/>
        <a:p>
          <a:pPr rtl="0">
            <a:defRPr sz="900"/>
          </a:pPr>
          <a:endParaRPr lang="cs-CZ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Podíl instalovaného výkonu v ES ČR</a:t>
            </a:r>
          </a:p>
        </c:rich>
      </c:tx>
      <c:layout>
        <c:manualLayout>
          <c:xMode val="edge"/>
          <c:yMode val="edge"/>
          <c:x val="9.2445302823894834E-2"/>
          <c:y val="1.305626785714991E-3"/>
        </c:manualLayout>
      </c:layout>
      <c:overlay val="0"/>
      <c:spPr>
        <a:solidFill>
          <a:sysClr val="window" lastClr="FFFFFF"/>
        </a:solidFill>
      </c:spPr>
    </c:title>
    <c:autoTitleDeleted val="0"/>
    <c:plotArea>
      <c:layout>
        <c:manualLayout>
          <c:layoutTarget val="inner"/>
          <c:xMode val="edge"/>
          <c:yMode val="edge"/>
          <c:x val="3.002972429224977E-2"/>
          <c:y val="0.16023543969715945"/>
          <c:w val="0.94094703852648942"/>
          <c:h val="0.61841029137688064"/>
        </c:manualLayout>
      </c:layout>
      <c:doughnutChart>
        <c:varyColors val="1"/>
        <c:ser>
          <c:idx val="0"/>
          <c:order val="0"/>
          <c:dPt>
            <c:idx val="5"/>
            <c:bubble3D val="0"/>
            <c:spPr>
              <a:solidFill>
                <a:schemeClr val="accent6"/>
              </a:solidFill>
            </c:spPr>
          </c:dPt>
          <c:dPt>
            <c:idx val="7"/>
            <c:bubble3D val="0"/>
            <c:spPr>
              <a:solidFill>
                <a:srgbClr val="FFC000"/>
              </a:solidFill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en-US" sz="900"/>
                      <a:t>20%</a:t>
                    </a:r>
                    <a:endParaRPr lang="en-US" sz="800"/>
                  </a:p>
                </c:rich>
              </c:tx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0.14610110710951046"/>
                  <c:y val="5.2677660309005642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0.10762095314316203"/>
                  <c:y val="7.5321335377827994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6.3382682003191547E-3"/>
                  <c:y val="6.2416570771001148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5"/>
              <c:layout>
                <c:manualLayout>
                  <c:x val="-2.3344525130638595E-3"/>
                  <c:y val="-4.5339470655926355E-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6"/>
              <c:layout>
                <c:manualLayout>
                  <c:x val="-3.4150843590021671E-2"/>
                  <c:y val="0.1050092059838895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8"/>
              <c:layout>
                <c:manualLayout>
                  <c:x val="2.1019841269841268E-2"/>
                  <c:y val="9.6538821954484599E-2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 sz="900"/>
                  </a:pPr>
                  <a:endParaRPr lang="cs-CZ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</c:dLbl>
            <c:txPr>
              <a:bodyPr/>
              <a:lstStyle/>
              <a:p>
                <a:pPr>
                  <a:defRPr sz="900"/>
                </a:pPr>
                <a:endParaRPr lang="cs-CZ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'11'!$B$17:$I$17</c:f>
              <c:strCache>
                <c:ptCount val="8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  <c:pt idx="4">
                  <c:v>VE</c:v>
                </c:pt>
                <c:pt idx="5">
                  <c:v>PVE</c:v>
                </c:pt>
                <c:pt idx="6">
                  <c:v>VTE</c:v>
                </c:pt>
                <c:pt idx="7">
                  <c:v>FVE</c:v>
                </c:pt>
              </c:strCache>
            </c:strRef>
          </c:cat>
          <c:val>
            <c:numRef>
              <c:f>'11'!$B$18:$I$18</c:f>
              <c:numCache>
                <c:formatCode>#,##0.0</c:formatCode>
                <c:ptCount val="8"/>
                <c:pt idx="0">
                  <c:v>4290</c:v>
                </c:pt>
                <c:pt idx="1">
                  <c:v>10848.123000000001</c:v>
                </c:pt>
                <c:pt idx="2">
                  <c:v>1363.5</c:v>
                </c:pt>
                <c:pt idx="3">
                  <c:v>860.11700000000008</c:v>
                </c:pt>
                <c:pt idx="4">
                  <c:v>1084.5772999999999</c:v>
                </c:pt>
                <c:pt idx="5">
                  <c:v>1171.5</c:v>
                </c:pt>
                <c:pt idx="6">
                  <c:v>280.50790000000006</c:v>
                </c:pt>
                <c:pt idx="7">
                  <c:v>2045.5373499999962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30"/>
        <c:holeSize val="50"/>
      </c:doughnutChart>
    </c:plotArea>
    <c:legend>
      <c:legendPos val="b"/>
      <c:layout>
        <c:manualLayout>
          <c:xMode val="edge"/>
          <c:yMode val="edge"/>
          <c:x val="3.8659286130065348E-2"/>
          <c:y val="0.8637400598686954"/>
          <c:w val="0.93992948503715001"/>
          <c:h val="0.1362599401313046"/>
        </c:manualLayout>
      </c:layout>
      <c:overlay val="0"/>
      <c:txPr>
        <a:bodyPr/>
        <a:lstStyle/>
        <a:p>
          <a:pPr rtl="0">
            <a:defRPr sz="900"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 orientation="portrait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Vývoj instalovaného výkonu v ES ČR</a:t>
            </a:r>
            <a:r>
              <a:rPr lang="cs-CZ" sz="1000"/>
              <a:t> </a:t>
            </a:r>
            <a:r>
              <a:rPr lang="en-US" sz="1000"/>
              <a:t>(</a:t>
            </a:r>
            <a:r>
              <a:rPr lang="cs-CZ" sz="1000"/>
              <a:t>G</a:t>
            </a:r>
            <a:r>
              <a:rPr lang="en-US" sz="1000"/>
              <a:t>W)</a:t>
            </a:r>
          </a:p>
        </c:rich>
      </c:tx>
      <c:layout/>
      <c:overlay val="0"/>
      <c:spPr>
        <a:solidFill>
          <a:schemeClr val="bg1"/>
        </a:solidFill>
      </c:spPr>
    </c:title>
    <c:autoTitleDeleted val="0"/>
    <c:plotArea>
      <c:layout>
        <c:manualLayout>
          <c:layoutTarget val="inner"/>
          <c:xMode val="edge"/>
          <c:yMode val="edge"/>
          <c:x val="5.5594246031746029E-2"/>
          <c:y val="0.17476822766898678"/>
          <c:w val="0.85641904761904764"/>
          <c:h val="0.7178600882733403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'11'!$B$17</c:f>
              <c:strCache>
                <c:ptCount val="1"/>
                <c:pt idx="0">
                  <c:v>JE</c:v>
                </c:pt>
              </c:strCache>
            </c:strRef>
          </c:tx>
          <c:invertIfNegative val="0"/>
          <c:val>
            <c:numRef>
              <c:f>'11'!$B$7:$M$7</c:f>
              <c:numCache>
                <c:formatCode>#,##0.0</c:formatCode>
                <c:ptCount val="12"/>
                <c:pt idx="0">
                  <c:v>4290</c:v>
                </c:pt>
                <c:pt idx="1">
                  <c:v>4290</c:v>
                </c:pt>
                <c:pt idx="2">
                  <c:v>4290</c:v>
                </c:pt>
                <c:pt idx="3">
                  <c:v>4290</c:v>
                </c:pt>
                <c:pt idx="4">
                  <c:v>4290</c:v>
                </c:pt>
                <c:pt idx="5">
                  <c:v>4290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strRef>
              <c:f>'11'!$C$17</c:f>
              <c:strCache>
                <c:ptCount val="1"/>
                <c:pt idx="0">
                  <c:v>PE</c:v>
                </c:pt>
              </c:strCache>
            </c:strRef>
          </c:tx>
          <c:invertIfNegative val="0"/>
          <c:val>
            <c:numRef>
              <c:f>'11'!$B$8:$M$8</c:f>
              <c:numCache>
                <c:formatCode>#,##0.0</c:formatCode>
                <c:ptCount val="12"/>
                <c:pt idx="0">
                  <c:v>10843.412000000004</c:v>
                </c:pt>
                <c:pt idx="1">
                  <c:v>10843.412000000004</c:v>
                </c:pt>
                <c:pt idx="2">
                  <c:v>10843.412000000004</c:v>
                </c:pt>
                <c:pt idx="3">
                  <c:v>10847.545000000004</c:v>
                </c:pt>
                <c:pt idx="4">
                  <c:v>10847.385000000002</c:v>
                </c:pt>
                <c:pt idx="5">
                  <c:v>10848.123000000003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2"/>
          <c:order val="2"/>
          <c:tx>
            <c:strRef>
              <c:f>'11'!$D$17</c:f>
              <c:strCache>
                <c:ptCount val="1"/>
                <c:pt idx="0">
                  <c:v>PPE</c:v>
                </c:pt>
              </c:strCache>
            </c:strRef>
          </c:tx>
          <c:invertIfNegative val="0"/>
          <c:val>
            <c:numRef>
              <c:f>'11'!$B$9:$M$9</c:f>
              <c:numCache>
                <c:formatCode>#,##0.0</c:formatCode>
                <c:ptCount val="12"/>
                <c:pt idx="0">
                  <c:v>1363.5</c:v>
                </c:pt>
                <c:pt idx="1">
                  <c:v>1363.5</c:v>
                </c:pt>
                <c:pt idx="2">
                  <c:v>1363.5</c:v>
                </c:pt>
                <c:pt idx="3">
                  <c:v>1363.5</c:v>
                </c:pt>
                <c:pt idx="4">
                  <c:v>1363.5</c:v>
                </c:pt>
                <c:pt idx="5">
                  <c:v>1363.5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3"/>
          <c:order val="3"/>
          <c:tx>
            <c:strRef>
              <c:f>'11'!$E$17</c:f>
              <c:strCache>
                <c:ptCount val="1"/>
                <c:pt idx="0">
                  <c:v>PSE</c:v>
                </c:pt>
              </c:strCache>
            </c:strRef>
          </c:tx>
          <c:invertIfNegative val="0"/>
          <c:val>
            <c:numRef>
              <c:f>'11'!$B$10:$M$10</c:f>
              <c:numCache>
                <c:formatCode>#,##0.0</c:formatCode>
                <c:ptCount val="12"/>
                <c:pt idx="0">
                  <c:v>851.94599999999866</c:v>
                </c:pt>
                <c:pt idx="1">
                  <c:v>853.50499999999863</c:v>
                </c:pt>
                <c:pt idx="2">
                  <c:v>854.54699999999866</c:v>
                </c:pt>
                <c:pt idx="3">
                  <c:v>855.33799999999883</c:v>
                </c:pt>
                <c:pt idx="4">
                  <c:v>855.35199999999861</c:v>
                </c:pt>
                <c:pt idx="5">
                  <c:v>860.11699999999882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4"/>
          <c:order val="4"/>
          <c:tx>
            <c:strRef>
              <c:f>'11'!$F$17</c:f>
              <c:strCache>
                <c:ptCount val="1"/>
                <c:pt idx="0">
                  <c:v>VE</c:v>
                </c:pt>
              </c:strCache>
            </c:strRef>
          </c:tx>
          <c:invertIfNegative val="0"/>
          <c:val>
            <c:numRef>
              <c:f>'11'!$B$11:$M$11</c:f>
              <c:numCache>
                <c:formatCode>#,##0.0</c:formatCode>
                <c:ptCount val="12"/>
                <c:pt idx="0">
                  <c:v>1087.8099999999984</c:v>
                </c:pt>
                <c:pt idx="1">
                  <c:v>1088.7709999999984</c:v>
                </c:pt>
                <c:pt idx="2">
                  <c:v>1087.6319999999985</c:v>
                </c:pt>
                <c:pt idx="3">
                  <c:v>1086.7489999999984</c:v>
                </c:pt>
                <c:pt idx="4">
                  <c:v>1086.3932999999984</c:v>
                </c:pt>
                <c:pt idx="5">
                  <c:v>1084.5772999999986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5"/>
          <c:order val="5"/>
          <c:tx>
            <c:strRef>
              <c:f>'11'!$G$17</c:f>
              <c:strCache>
                <c:ptCount val="1"/>
                <c:pt idx="0">
                  <c:v>PVE</c:v>
                </c:pt>
              </c:strCache>
            </c:strRef>
          </c:tx>
          <c:invertIfNegative val="0"/>
          <c:val>
            <c:numRef>
              <c:f>'11'!$B$12:$M$12</c:f>
              <c:numCache>
                <c:formatCode>#,##0.0</c:formatCode>
                <c:ptCount val="12"/>
                <c:pt idx="0">
                  <c:v>1171.5</c:v>
                </c:pt>
                <c:pt idx="1">
                  <c:v>1171.5</c:v>
                </c:pt>
                <c:pt idx="2">
                  <c:v>1171.5</c:v>
                </c:pt>
                <c:pt idx="3">
                  <c:v>1171.5</c:v>
                </c:pt>
                <c:pt idx="4">
                  <c:v>1171.5</c:v>
                </c:pt>
                <c:pt idx="5">
                  <c:v>1171.5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6"/>
          <c:order val="6"/>
          <c:tx>
            <c:strRef>
              <c:f>'11'!$H$17</c:f>
              <c:strCache>
                <c:ptCount val="1"/>
                <c:pt idx="0">
                  <c:v>VTE</c:v>
                </c:pt>
              </c:strCache>
            </c:strRef>
          </c:tx>
          <c:invertIfNegative val="0"/>
          <c:val>
            <c:numRef>
              <c:f>'11'!$B$13:$M$13</c:f>
              <c:numCache>
                <c:formatCode>#,##0.0</c:formatCode>
                <c:ptCount val="12"/>
                <c:pt idx="0">
                  <c:v>282.1859</c:v>
                </c:pt>
                <c:pt idx="1">
                  <c:v>282.03590000000003</c:v>
                </c:pt>
                <c:pt idx="2">
                  <c:v>282.03590000000003</c:v>
                </c:pt>
                <c:pt idx="3">
                  <c:v>282.03590000000003</c:v>
                </c:pt>
                <c:pt idx="4">
                  <c:v>282.03590000000003</c:v>
                </c:pt>
                <c:pt idx="5">
                  <c:v>280.50790000000001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7"/>
          <c:order val="7"/>
          <c:tx>
            <c:strRef>
              <c:f>'11'!$I$17</c:f>
              <c:strCache>
                <c:ptCount val="1"/>
                <c:pt idx="0">
                  <c:v>FVE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val>
            <c:numRef>
              <c:f>'11'!$B$14:$M$14</c:f>
              <c:numCache>
                <c:formatCode>#,##0.0</c:formatCode>
                <c:ptCount val="12"/>
                <c:pt idx="0">
                  <c:v>2070.2898600001222</c:v>
                </c:pt>
                <c:pt idx="1">
                  <c:v>2069.455690000118</c:v>
                </c:pt>
                <c:pt idx="2">
                  <c:v>2068.6700300001171</c:v>
                </c:pt>
                <c:pt idx="3">
                  <c:v>2064.1987600001062</c:v>
                </c:pt>
                <c:pt idx="4">
                  <c:v>2060.7065800000955</c:v>
                </c:pt>
                <c:pt idx="5">
                  <c:v>2045.5373500000846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1"/>
        <c:overlap val="100"/>
        <c:axId val="159867264"/>
        <c:axId val="159868800"/>
      </c:barChart>
      <c:catAx>
        <c:axId val="159867264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159868800"/>
        <c:crosses val="autoZero"/>
        <c:auto val="1"/>
        <c:lblAlgn val="ctr"/>
        <c:lblOffset val="100"/>
        <c:noMultiLvlLbl val="0"/>
      </c:catAx>
      <c:valAx>
        <c:axId val="15986880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59867264"/>
        <c:crosses val="autoZero"/>
        <c:crossBetween val="between"/>
        <c:dispUnits>
          <c:builtInUnit val="thousands"/>
        </c:dispUnits>
      </c:valAx>
    </c:plotArea>
    <c:legend>
      <c:legendPos val="r"/>
      <c:layout>
        <c:manualLayout>
          <c:xMode val="edge"/>
          <c:yMode val="edge"/>
          <c:x val="0.91387270829064582"/>
          <c:y val="0.14233367614169928"/>
          <c:w val="8.6127291709354167E-2"/>
          <c:h val="0.84318763367944038"/>
        </c:manualLayout>
      </c:layout>
      <c:overlay val="0"/>
      <c:txPr>
        <a:bodyPr/>
        <a:lstStyle/>
        <a:p>
          <a:pPr>
            <a:defRPr sz="900"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 orientation="portrait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Instalovaný výkon v krajích ČR</a:t>
            </a:r>
            <a:r>
              <a:rPr lang="cs-CZ" sz="1000"/>
              <a:t> </a:t>
            </a:r>
            <a:r>
              <a:rPr lang="en-US" sz="1000"/>
              <a:t>(GW)</a:t>
            </a:r>
          </a:p>
        </c:rich>
      </c:tx>
      <c:layout>
        <c:manualLayout>
          <c:xMode val="edge"/>
          <c:yMode val="edge"/>
          <c:x val="0.24336883412849597"/>
          <c:y val="1.1988967480759819E-2"/>
        </c:manualLayout>
      </c:layout>
      <c:overlay val="0"/>
      <c:spPr>
        <a:solidFill>
          <a:sysClr val="window" lastClr="FFFFFF"/>
        </a:solidFill>
      </c:spPr>
    </c:title>
    <c:autoTitleDeleted val="0"/>
    <c:plotArea>
      <c:layout>
        <c:manualLayout>
          <c:layoutTarget val="inner"/>
          <c:xMode val="edge"/>
          <c:yMode val="edge"/>
          <c:x val="5.5643044619422571E-2"/>
          <c:y val="0.14708333333333337"/>
          <c:w val="0.8502542435478867"/>
          <c:h val="0.4760463346812529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'11'!$B$17</c:f>
              <c:strCache>
                <c:ptCount val="1"/>
                <c:pt idx="0">
                  <c:v>JE</c:v>
                </c:pt>
              </c:strCache>
            </c:strRef>
          </c:tx>
          <c:invertIfNegative val="0"/>
          <c:cat>
            <c:strRef>
              <c:f>'11'!$A$19:$A$32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Královéhradecký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'11'!$B$19:$B$32</c:f>
              <c:numCache>
                <c:formatCode>#,##0.0</c:formatCode>
                <c:ptCount val="14"/>
                <c:pt idx="0">
                  <c:v>2250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2040</c:v>
                </c:pt>
                <c:pt idx="13">
                  <c:v>0</c:v>
                </c:pt>
              </c:numCache>
            </c:numRef>
          </c:val>
        </c:ser>
        <c:ser>
          <c:idx val="1"/>
          <c:order val="1"/>
          <c:tx>
            <c:strRef>
              <c:f>'11'!$C$17</c:f>
              <c:strCache>
                <c:ptCount val="1"/>
                <c:pt idx="0">
                  <c:v>PE</c:v>
                </c:pt>
              </c:strCache>
            </c:strRef>
          </c:tx>
          <c:invertIfNegative val="0"/>
          <c:cat>
            <c:strRef>
              <c:f>'11'!$A$19:$A$32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Královéhradecký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'11'!$C$19:$C$32</c:f>
              <c:numCache>
                <c:formatCode>#,##0.0</c:formatCode>
                <c:ptCount val="14"/>
                <c:pt idx="0">
                  <c:v>209.005</c:v>
                </c:pt>
                <c:pt idx="1">
                  <c:v>226.45</c:v>
                </c:pt>
                <c:pt idx="2">
                  <c:v>544.84</c:v>
                </c:pt>
                <c:pt idx="3">
                  <c:v>199.59900000000002</c:v>
                </c:pt>
                <c:pt idx="4">
                  <c:v>9.8350000000000009</c:v>
                </c:pt>
                <c:pt idx="5">
                  <c:v>1606.0810000000004</c:v>
                </c:pt>
                <c:pt idx="6">
                  <c:v>111.76900000000001</c:v>
                </c:pt>
                <c:pt idx="7">
                  <c:v>1276.3099999999997</c:v>
                </c:pt>
                <c:pt idx="8">
                  <c:v>244.73000000000002</c:v>
                </c:pt>
                <c:pt idx="9">
                  <c:v>147.94</c:v>
                </c:pt>
                <c:pt idx="10">
                  <c:v>1729.2439999999999</c:v>
                </c:pt>
                <c:pt idx="11">
                  <c:v>4384.2000000000007</c:v>
                </c:pt>
                <c:pt idx="12">
                  <c:v>15.26</c:v>
                </c:pt>
                <c:pt idx="13">
                  <c:v>142.86000000000001</c:v>
                </c:pt>
              </c:numCache>
            </c:numRef>
          </c:val>
        </c:ser>
        <c:ser>
          <c:idx val="2"/>
          <c:order val="2"/>
          <c:tx>
            <c:strRef>
              <c:f>'11'!$D$17</c:f>
              <c:strCache>
                <c:ptCount val="1"/>
                <c:pt idx="0">
                  <c:v>PPE</c:v>
                </c:pt>
              </c:strCache>
            </c:strRef>
          </c:tx>
          <c:invertIfNegative val="0"/>
          <c:cat>
            <c:strRef>
              <c:f>'11'!$A$19:$A$32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Královéhradecký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'11'!$D$19:$D$32</c:f>
              <c:numCache>
                <c:formatCode>#,##0.0</c:formatCode>
                <c:ptCount val="14"/>
                <c:pt idx="0">
                  <c:v>0</c:v>
                </c:pt>
                <c:pt idx="1">
                  <c:v>118.5</c:v>
                </c:pt>
                <c:pt idx="2">
                  <c:v>400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845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</c:ser>
        <c:ser>
          <c:idx val="3"/>
          <c:order val="3"/>
          <c:tx>
            <c:strRef>
              <c:f>'11'!$E$17</c:f>
              <c:strCache>
                <c:ptCount val="1"/>
                <c:pt idx="0">
                  <c:v>PSE</c:v>
                </c:pt>
              </c:strCache>
            </c:strRef>
          </c:tx>
          <c:invertIfNegative val="0"/>
          <c:cat>
            <c:strRef>
              <c:f>'11'!$A$19:$A$32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Královéhradecký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'11'!$E$19:$E$32</c:f>
              <c:numCache>
                <c:formatCode>#,##0.0</c:formatCode>
                <c:ptCount val="14"/>
                <c:pt idx="0">
                  <c:v>46.734000000000002</c:v>
                </c:pt>
                <c:pt idx="1">
                  <c:v>62.39299999999993</c:v>
                </c:pt>
                <c:pt idx="2">
                  <c:v>13.649000000000001</c:v>
                </c:pt>
                <c:pt idx="3">
                  <c:v>53.464999999999996</c:v>
                </c:pt>
                <c:pt idx="4">
                  <c:v>30.044</c:v>
                </c:pt>
                <c:pt idx="5">
                  <c:v>80.776000000000053</c:v>
                </c:pt>
                <c:pt idx="6">
                  <c:v>100.417</c:v>
                </c:pt>
                <c:pt idx="7">
                  <c:v>53.887000000000015</c:v>
                </c:pt>
                <c:pt idx="8">
                  <c:v>62.765000000000015</c:v>
                </c:pt>
                <c:pt idx="9">
                  <c:v>17.215</c:v>
                </c:pt>
                <c:pt idx="10">
                  <c:v>191.34300000000002</c:v>
                </c:pt>
                <c:pt idx="11">
                  <c:v>43.542999999999999</c:v>
                </c:pt>
                <c:pt idx="12">
                  <c:v>74.825999999999993</c:v>
                </c:pt>
                <c:pt idx="13">
                  <c:v>29.059999999999995</c:v>
                </c:pt>
              </c:numCache>
            </c:numRef>
          </c:val>
        </c:ser>
        <c:ser>
          <c:idx val="4"/>
          <c:order val="4"/>
          <c:tx>
            <c:strRef>
              <c:f>'11'!$F$17</c:f>
              <c:strCache>
                <c:ptCount val="1"/>
                <c:pt idx="0">
                  <c:v>VE</c:v>
                </c:pt>
              </c:strCache>
            </c:strRef>
          </c:tx>
          <c:invertIfNegative val="0"/>
          <c:cat>
            <c:strRef>
              <c:f>'11'!$A$19:$A$32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Královéhradecký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'11'!$F$19:$F$32</c:f>
              <c:numCache>
                <c:formatCode>#,##0.0</c:formatCode>
                <c:ptCount val="14"/>
                <c:pt idx="0">
                  <c:v>155.53765000000001</c:v>
                </c:pt>
                <c:pt idx="1">
                  <c:v>34.478700000000003</c:v>
                </c:pt>
                <c:pt idx="2">
                  <c:v>7.4819999999999984</c:v>
                </c:pt>
                <c:pt idx="3">
                  <c:v>29.428399999999993</c:v>
                </c:pt>
                <c:pt idx="4">
                  <c:v>25.523800000000008</c:v>
                </c:pt>
                <c:pt idx="5">
                  <c:v>16.592500000000005</c:v>
                </c:pt>
                <c:pt idx="6">
                  <c:v>11.81855</c:v>
                </c:pt>
                <c:pt idx="7">
                  <c:v>29.341499999999979</c:v>
                </c:pt>
                <c:pt idx="8">
                  <c:v>19.768999999999995</c:v>
                </c:pt>
                <c:pt idx="9">
                  <c:v>11.925999999999998</c:v>
                </c:pt>
                <c:pt idx="10">
                  <c:v>642.26059999999995</c:v>
                </c:pt>
                <c:pt idx="11">
                  <c:v>76.408000000000001</c:v>
                </c:pt>
                <c:pt idx="12">
                  <c:v>16.34109999999999</c:v>
                </c:pt>
                <c:pt idx="13">
                  <c:v>7.6695000000000002</c:v>
                </c:pt>
              </c:numCache>
            </c:numRef>
          </c:val>
        </c:ser>
        <c:ser>
          <c:idx val="5"/>
          <c:order val="5"/>
          <c:tx>
            <c:strRef>
              <c:f>'11'!$G$17</c:f>
              <c:strCache>
                <c:ptCount val="1"/>
                <c:pt idx="0">
                  <c:v>PVE</c:v>
                </c:pt>
              </c:strCache>
            </c:strRef>
          </c:tx>
          <c:invertIfNegative val="0"/>
          <c:cat>
            <c:strRef>
              <c:f>'11'!$A$19:$A$32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Královéhradecký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'11'!$G$19:$G$32</c:f>
              <c:numCache>
                <c:formatCode>#,##0.0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650</c:v>
                </c:pt>
                <c:pt idx="7">
                  <c:v>0</c:v>
                </c:pt>
                <c:pt idx="8">
                  <c:v>1.5</c:v>
                </c:pt>
                <c:pt idx="9">
                  <c:v>0</c:v>
                </c:pt>
                <c:pt idx="10">
                  <c:v>45</c:v>
                </c:pt>
                <c:pt idx="11">
                  <c:v>0</c:v>
                </c:pt>
                <c:pt idx="12">
                  <c:v>475</c:v>
                </c:pt>
                <c:pt idx="13">
                  <c:v>0</c:v>
                </c:pt>
              </c:numCache>
            </c:numRef>
          </c:val>
        </c:ser>
        <c:ser>
          <c:idx val="6"/>
          <c:order val="6"/>
          <c:tx>
            <c:strRef>
              <c:f>'11'!$H$17</c:f>
              <c:strCache>
                <c:ptCount val="1"/>
                <c:pt idx="0">
                  <c:v>VTE</c:v>
                </c:pt>
              </c:strCache>
            </c:strRef>
          </c:tx>
          <c:invertIfNegative val="0"/>
          <c:cat>
            <c:strRef>
              <c:f>'11'!$A$19:$A$32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Královéhradecký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'11'!$H$19:$H$32</c:f>
              <c:numCache>
                <c:formatCode>#,##0.0</c:formatCode>
                <c:ptCount val="14"/>
                <c:pt idx="0">
                  <c:v>0</c:v>
                </c:pt>
                <c:pt idx="1">
                  <c:v>8.2811999999999983</c:v>
                </c:pt>
                <c:pt idx="2">
                  <c:v>52.089999999999996</c:v>
                </c:pt>
                <c:pt idx="3">
                  <c:v>8.0044999999999984</c:v>
                </c:pt>
                <c:pt idx="4">
                  <c:v>22.496199999999998</c:v>
                </c:pt>
                <c:pt idx="5">
                  <c:v>21.805</c:v>
                </c:pt>
                <c:pt idx="6">
                  <c:v>43.792000000000002</c:v>
                </c:pt>
                <c:pt idx="7">
                  <c:v>19.25</c:v>
                </c:pt>
                <c:pt idx="8">
                  <c:v>0.8</c:v>
                </c:pt>
                <c:pt idx="9">
                  <c:v>0</c:v>
                </c:pt>
                <c:pt idx="10">
                  <c:v>6.0539999999999994</c:v>
                </c:pt>
                <c:pt idx="11">
                  <c:v>86.8</c:v>
                </c:pt>
                <c:pt idx="12">
                  <c:v>10.91</c:v>
                </c:pt>
                <c:pt idx="13">
                  <c:v>0.22500000000000001</c:v>
                </c:pt>
              </c:numCache>
            </c:numRef>
          </c:val>
        </c:ser>
        <c:ser>
          <c:idx val="7"/>
          <c:order val="7"/>
          <c:tx>
            <c:strRef>
              <c:f>'11'!$I$17</c:f>
              <c:strCache>
                <c:ptCount val="1"/>
                <c:pt idx="0">
                  <c:v>FVE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'11'!$A$19:$A$32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Královéhradecký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'11'!$I$19:$I$32</c:f>
              <c:numCache>
                <c:formatCode>#,##0.0</c:formatCode>
                <c:ptCount val="14"/>
                <c:pt idx="0">
                  <c:v>240.01579000000027</c:v>
                </c:pt>
                <c:pt idx="1">
                  <c:v>445.28360999999899</c:v>
                </c:pt>
                <c:pt idx="2">
                  <c:v>12.934549999999984</c:v>
                </c:pt>
                <c:pt idx="3">
                  <c:v>89.785459999999645</c:v>
                </c:pt>
                <c:pt idx="4">
                  <c:v>107.13788999999989</c:v>
                </c:pt>
                <c:pt idx="5">
                  <c:v>59.314330000000346</c:v>
                </c:pt>
                <c:pt idx="6">
                  <c:v>108.8509899999999</c:v>
                </c:pt>
                <c:pt idx="7">
                  <c:v>93.44024999999985</c:v>
                </c:pt>
                <c:pt idx="8">
                  <c:v>208.42728999999829</c:v>
                </c:pt>
                <c:pt idx="9">
                  <c:v>21.233590000000021</c:v>
                </c:pt>
                <c:pt idx="10">
                  <c:v>243.28496999999905</c:v>
                </c:pt>
                <c:pt idx="11">
                  <c:v>167.83822999999987</c:v>
                </c:pt>
                <c:pt idx="12">
                  <c:v>89.278939999999892</c:v>
                </c:pt>
                <c:pt idx="13">
                  <c:v>158.71146000000041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1"/>
        <c:overlap val="100"/>
        <c:axId val="159920128"/>
        <c:axId val="159921664"/>
      </c:barChart>
      <c:catAx>
        <c:axId val="159920128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cs-CZ"/>
          </a:p>
        </c:txPr>
        <c:crossAx val="159921664"/>
        <c:crosses val="autoZero"/>
        <c:auto val="1"/>
        <c:lblAlgn val="ctr"/>
        <c:lblOffset val="100"/>
        <c:noMultiLvlLbl val="0"/>
      </c:catAx>
      <c:valAx>
        <c:axId val="15992166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59920128"/>
        <c:crosses val="autoZero"/>
        <c:crossBetween val="between"/>
        <c:majorUnit val="1000"/>
        <c:dispUnits>
          <c:builtInUnit val="thousands"/>
        </c:dispUnits>
      </c:valAx>
    </c:plotArea>
    <c:legend>
      <c:legendPos val="r"/>
      <c:layout>
        <c:manualLayout>
          <c:xMode val="edge"/>
          <c:yMode val="edge"/>
          <c:x val="0.90990337301587298"/>
          <c:y val="0.11912824074074074"/>
          <c:w val="8.7634177018901083E-2"/>
          <c:h val="0.76914662788473842"/>
        </c:manualLayout>
      </c:layout>
      <c:overlay val="0"/>
      <c:txPr>
        <a:bodyPr/>
        <a:lstStyle/>
        <a:p>
          <a:pPr>
            <a:defRPr sz="900"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Bilance elektřiny (GWh)</a:t>
            </a:r>
          </a:p>
        </c:rich>
      </c:tx>
      <c:layout/>
      <c:overlay val="1"/>
    </c:title>
    <c:autoTitleDeleted val="0"/>
    <c:plotArea>
      <c:layout>
        <c:manualLayout>
          <c:layoutTarget val="inner"/>
          <c:xMode val="edge"/>
          <c:yMode val="edge"/>
          <c:x val="9.8853763440860221E-2"/>
          <c:y val="0.14531021045682174"/>
          <c:w val="0.90114623655913983"/>
          <c:h val="0.5847092733040272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'3.1'!$A$5:$A$6</c:f>
              <c:strCache>
                <c:ptCount val="1"/>
                <c:pt idx="0">
                  <c:v>Výroba elektřiny brutto</c:v>
                </c:pt>
              </c:strCache>
            </c:strRef>
          </c:tx>
          <c:invertIfNegative val="0"/>
          <c:val>
            <c:numRef>
              <c:f>'3.1'!$B$6:$M$6</c:f>
              <c:numCache>
                <c:formatCode>#,##0.0</c:formatCode>
                <c:ptCount val="12"/>
                <c:pt idx="0">
                  <c:v>7815.1675990000022</c:v>
                </c:pt>
                <c:pt idx="1">
                  <c:v>7267.1846120000009</c:v>
                </c:pt>
                <c:pt idx="2">
                  <c:v>8031.433761999996</c:v>
                </c:pt>
                <c:pt idx="3">
                  <c:v>7072.2859220000009</c:v>
                </c:pt>
                <c:pt idx="4">
                  <c:v>6919.5232190000052</c:v>
                </c:pt>
                <c:pt idx="5">
                  <c:v>6249.8300120000004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strRef>
              <c:f>'3.2'!$A$49</c:f>
              <c:strCache>
                <c:ptCount val="1"/>
                <c:pt idx="0">
                  <c:v>Tuzemská netto spotřeba (TNS)</c:v>
                </c:pt>
              </c:strCache>
            </c:strRef>
          </c:tx>
          <c:invertIfNegative val="0"/>
          <c:val>
            <c:numRef>
              <c:f>'3.2'!$B$49:$M$49</c:f>
              <c:numCache>
                <c:formatCode>#,##0.0</c:formatCode>
                <c:ptCount val="12"/>
                <c:pt idx="0">
                  <c:v>-5821.3493049999997</c:v>
                </c:pt>
                <c:pt idx="1">
                  <c:v>-5237.5650789999963</c:v>
                </c:pt>
                <c:pt idx="2">
                  <c:v>-5432.9055050000024</c:v>
                </c:pt>
                <c:pt idx="3">
                  <c:v>-4873.2152189999979</c:v>
                </c:pt>
                <c:pt idx="4">
                  <c:v>-4811.9842690000005</c:v>
                </c:pt>
                <c:pt idx="5">
                  <c:v>-4533.84058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2"/>
          <c:order val="2"/>
          <c:tx>
            <c:strRef>
              <c:f>'3.2'!$A$31</c:f>
              <c:strCache>
                <c:ptCount val="1"/>
                <c:pt idx="0">
                  <c:v>Tech. vl. spotřeba el. na výrobu elektřiny</c:v>
                </c:pt>
              </c:strCache>
            </c:strRef>
          </c:tx>
          <c:invertIfNegative val="0"/>
          <c:val>
            <c:numRef>
              <c:f>'3.2'!$B$31:$M$31</c:f>
              <c:numCache>
                <c:formatCode>#,##0.0</c:formatCode>
                <c:ptCount val="12"/>
                <c:pt idx="0">
                  <c:v>-542.71753599999977</c:v>
                </c:pt>
                <c:pt idx="1">
                  <c:v>-502.99473400000005</c:v>
                </c:pt>
                <c:pt idx="2">
                  <c:v>-539.83855100000028</c:v>
                </c:pt>
                <c:pt idx="3">
                  <c:v>-476.01036800000003</c:v>
                </c:pt>
                <c:pt idx="4">
                  <c:v>-488.29135500000012</c:v>
                </c:pt>
                <c:pt idx="5">
                  <c:v>-460.51150400000012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3"/>
          <c:order val="3"/>
          <c:tx>
            <c:strRef>
              <c:f>'3.2'!$A$36</c:f>
              <c:strCache>
                <c:ptCount val="1"/>
                <c:pt idx="0">
                  <c:v>Celkové ztráty</c:v>
                </c:pt>
              </c:strCache>
            </c:strRef>
          </c:tx>
          <c:invertIfNegative val="0"/>
          <c:val>
            <c:numRef>
              <c:f>'3.2'!$B$36:$M$36</c:f>
              <c:numCache>
                <c:formatCode>#,##0.0</c:formatCode>
                <c:ptCount val="12"/>
                <c:pt idx="0">
                  <c:v>-451.66082599999999</c:v>
                </c:pt>
                <c:pt idx="1">
                  <c:v>-359.33048899999994</c:v>
                </c:pt>
                <c:pt idx="2">
                  <c:v>-367.89440399999995</c:v>
                </c:pt>
                <c:pt idx="3">
                  <c:v>-338.39282500000002</c:v>
                </c:pt>
                <c:pt idx="4">
                  <c:v>-309.45082000000002</c:v>
                </c:pt>
                <c:pt idx="5">
                  <c:v>-264.15598699999998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4"/>
          <c:order val="4"/>
          <c:tx>
            <c:strRef>
              <c:f>'3.2'!$A$47</c:f>
              <c:strCache>
                <c:ptCount val="1"/>
                <c:pt idx="0">
                  <c:v>Spotřeba na přečerpávání PVE</c:v>
                </c:pt>
              </c:strCache>
            </c:strRef>
          </c:tx>
          <c:invertIfNegative val="0"/>
          <c:val>
            <c:numRef>
              <c:f>'3.2'!$B$47:$M$47</c:f>
              <c:numCache>
                <c:formatCode>#,##0.0</c:formatCode>
                <c:ptCount val="12"/>
                <c:pt idx="0">
                  <c:v>-156.63673600000001</c:v>
                </c:pt>
                <c:pt idx="1">
                  <c:v>-137.94560000000001</c:v>
                </c:pt>
                <c:pt idx="2">
                  <c:v>-105.749956</c:v>
                </c:pt>
                <c:pt idx="3">
                  <c:v>-115.93062500000001</c:v>
                </c:pt>
                <c:pt idx="4">
                  <c:v>-132.990218</c:v>
                </c:pt>
                <c:pt idx="5">
                  <c:v>-84.737870000000001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5"/>
          <c:order val="5"/>
          <c:tx>
            <c:strRef>
              <c:f>'3.2'!$A$5:$A$6</c:f>
              <c:strCache>
                <c:ptCount val="1"/>
                <c:pt idx="0">
                  <c:v>Saldo elektřiny *)</c:v>
                </c:pt>
              </c:strCache>
            </c:strRef>
          </c:tx>
          <c:invertIfNegative val="0"/>
          <c:val>
            <c:numRef>
              <c:f>'3.2'!$B$6:$M$6</c:f>
              <c:numCache>
                <c:formatCode>#,##0.0</c:formatCode>
                <c:ptCount val="12"/>
                <c:pt idx="0">
                  <c:v>-850.80474000000004</c:v>
                </c:pt>
                <c:pt idx="1">
                  <c:v>-1019.4527860000001</c:v>
                </c:pt>
                <c:pt idx="2">
                  <c:v>-1569.5908140000001</c:v>
                </c:pt>
                <c:pt idx="3">
                  <c:v>-1249.4193489999998</c:v>
                </c:pt>
                <c:pt idx="4">
                  <c:v>-1182.5263540000001</c:v>
                </c:pt>
                <c:pt idx="5">
                  <c:v>-893.57193699999993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4"/>
        <c:overlap val="100"/>
        <c:axId val="157669632"/>
        <c:axId val="158015488"/>
      </c:barChart>
      <c:catAx>
        <c:axId val="157669632"/>
        <c:scaling>
          <c:orientation val="minMax"/>
        </c:scaling>
        <c:delete val="0"/>
        <c:axPos val="b"/>
        <c:majorTickMark val="none"/>
        <c:minorTickMark val="none"/>
        <c:tickLblPos val="low"/>
        <c:txPr>
          <a:bodyPr/>
          <a:lstStyle/>
          <a:p>
            <a:pPr>
              <a:defRPr sz="900"/>
            </a:pPr>
            <a:endParaRPr lang="cs-CZ"/>
          </a:p>
        </c:txPr>
        <c:crossAx val="158015488"/>
        <c:crosses val="autoZero"/>
        <c:auto val="1"/>
        <c:lblAlgn val="ctr"/>
        <c:lblOffset val="100"/>
        <c:noMultiLvlLbl val="0"/>
      </c:catAx>
      <c:valAx>
        <c:axId val="15801548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5766963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5.5873004699811581E-2"/>
          <c:y val="0.84866721414424429"/>
          <c:w val="0.9441269953001884"/>
          <c:h val="0.15133278585575577"/>
        </c:manualLayout>
      </c:layout>
      <c:overlay val="0"/>
      <c:txPr>
        <a:bodyPr/>
        <a:lstStyle/>
        <a:p>
          <a:pPr>
            <a:defRPr sz="900"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Spotřeba elektřiny v krajích ČR (GWh)</a:t>
            </a:r>
          </a:p>
        </c:rich>
      </c:tx>
      <c:layout>
        <c:manualLayout>
          <c:xMode val="edge"/>
          <c:yMode val="edge"/>
          <c:x val="0.25225246347928593"/>
          <c:y val="4.4742262898210053E-3"/>
        </c:manualLayout>
      </c:layout>
      <c:overlay val="0"/>
      <c:spPr>
        <a:solidFill>
          <a:sysClr val="window" lastClr="FFFFFF"/>
        </a:solidFill>
      </c:spPr>
    </c:title>
    <c:autoTitleDeleted val="0"/>
    <c:plotArea>
      <c:layout>
        <c:manualLayout>
          <c:layoutTarget val="inner"/>
          <c:xMode val="edge"/>
          <c:yMode val="edge"/>
          <c:x val="7.1540584054212153E-2"/>
          <c:y val="0.11864957330600386"/>
          <c:w val="0.92056986959470299"/>
          <c:h val="0.52647870264450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'12'!$B$23</c:f>
              <c:strCache>
                <c:ptCount val="1"/>
                <c:pt idx="0">
                  <c:v>VO z vvn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cat>
            <c:strRef>
              <c:f>'12'!$A$25:$A$38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Královéhradecký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'12'!$B$25:$B$38</c:f>
              <c:numCache>
                <c:formatCode>#,##0.0</c:formatCode>
                <c:ptCount val="14"/>
                <c:pt idx="0">
                  <c:v>48791.951999999997</c:v>
                </c:pt>
                <c:pt idx="1">
                  <c:v>142781.45199999999</c:v>
                </c:pt>
                <c:pt idx="2">
                  <c:v>27208.174999999996</c:v>
                </c:pt>
                <c:pt idx="3">
                  <c:v>114748.106</c:v>
                </c:pt>
                <c:pt idx="4">
                  <c:v>15961.224999999999</c:v>
                </c:pt>
                <c:pt idx="5">
                  <c:v>471583.86200000002</c:v>
                </c:pt>
                <c:pt idx="6">
                  <c:v>90295.487999999998</c:v>
                </c:pt>
                <c:pt idx="7">
                  <c:v>60245.808999999994</c:v>
                </c:pt>
                <c:pt idx="8">
                  <c:v>52806.356</c:v>
                </c:pt>
                <c:pt idx="9">
                  <c:v>26374.288</c:v>
                </c:pt>
                <c:pt idx="10">
                  <c:v>223856.68299999996</c:v>
                </c:pt>
                <c:pt idx="11">
                  <c:v>518065.65100000001</c:v>
                </c:pt>
                <c:pt idx="12">
                  <c:v>29477.810000000005</c:v>
                </c:pt>
                <c:pt idx="13">
                  <c:v>135504.125</c:v>
                </c:pt>
              </c:numCache>
            </c:numRef>
          </c:val>
        </c:ser>
        <c:ser>
          <c:idx val="1"/>
          <c:order val="1"/>
          <c:tx>
            <c:strRef>
              <c:f>'12'!$C$23</c:f>
              <c:strCache>
                <c:ptCount val="1"/>
                <c:pt idx="0">
                  <c:v>VO z vn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strRef>
              <c:f>'12'!$A$25:$A$38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Královéhradecký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'12'!$C$25:$C$38</c:f>
              <c:numCache>
                <c:formatCode>#,##0.0</c:formatCode>
                <c:ptCount val="14"/>
                <c:pt idx="0">
                  <c:v>281929.97206864797</c:v>
                </c:pt>
                <c:pt idx="1">
                  <c:v>644536.10607400304</c:v>
                </c:pt>
                <c:pt idx="2">
                  <c:v>130473.386</c:v>
                </c:pt>
                <c:pt idx="3">
                  <c:v>340134.43300000002</c:v>
                </c:pt>
                <c:pt idx="4">
                  <c:v>330631.93699999998</c:v>
                </c:pt>
                <c:pt idx="5">
                  <c:v>560654.25600000005</c:v>
                </c:pt>
                <c:pt idx="6">
                  <c:v>382217.19749844394</c:v>
                </c:pt>
                <c:pt idx="7">
                  <c:v>252507.68100000001</c:v>
                </c:pt>
                <c:pt idx="8">
                  <c:v>376656.13500000001</c:v>
                </c:pt>
                <c:pt idx="9">
                  <c:v>792656.73599999992</c:v>
                </c:pt>
                <c:pt idx="10">
                  <c:v>680146.07799999998</c:v>
                </c:pt>
                <c:pt idx="11">
                  <c:v>385417.95699999999</c:v>
                </c:pt>
                <c:pt idx="12">
                  <c:v>364491.39985933801</c:v>
                </c:pt>
                <c:pt idx="13">
                  <c:v>257251.28049956699</c:v>
                </c:pt>
              </c:numCache>
            </c:numRef>
          </c:val>
        </c:ser>
        <c:ser>
          <c:idx val="2"/>
          <c:order val="2"/>
          <c:tx>
            <c:strRef>
              <c:f>'12'!$D$23</c:f>
              <c:strCache>
                <c:ptCount val="1"/>
                <c:pt idx="0">
                  <c:v>MOP</c:v>
                </c:pt>
              </c:strCache>
            </c:strRef>
          </c:tx>
          <c:invertIfNegative val="0"/>
          <c:cat>
            <c:strRef>
              <c:f>'12'!$A$25:$A$38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Královéhradecký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'12'!$D$25:$D$38</c:f>
              <c:numCache>
                <c:formatCode>#,##0.0</c:formatCode>
                <c:ptCount val="14"/>
                <c:pt idx="0">
                  <c:v>155147.99100702399</c:v>
                </c:pt>
                <c:pt idx="1">
                  <c:v>156838.524181335</c:v>
                </c:pt>
                <c:pt idx="2">
                  <c:v>59528.403999999995</c:v>
                </c:pt>
                <c:pt idx="3">
                  <c:v>111888.182</c:v>
                </c:pt>
                <c:pt idx="4">
                  <c:v>80748.163</c:v>
                </c:pt>
                <c:pt idx="5">
                  <c:v>150876.715</c:v>
                </c:pt>
                <c:pt idx="6">
                  <c:v>85336.701175612994</c:v>
                </c:pt>
                <c:pt idx="7">
                  <c:v>91072.576000000001</c:v>
                </c:pt>
                <c:pt idx="8">
                  <c:v>106500.69899999999</c:v>
                </c:pt>
                <c:pt idx="9">
                  <c:v>253399.99999999997</c:v>
                </c:pt>
                <c:pt idx="10">
                  <c:v>219181.02300000002</c:v>
                </c:pt>
                <c:pt idx="11">
                  <c:v>128918.26800000001</c:v>
                </c:pt>
                <c:pt idx="12">
                  <c:v>80131.554364882002</c:v>
                </c:pt>
                <c:pt idx="13">
                  <c:v>93042.578454990013</c:v>
                </c:pt>
              </c:numCache>
            </c:numRef>
          </c:val>
        </c:ser>
        <c:ser>
          <c:idx val="3"/>
          <c:order val="3"/>
          <c:tx>
            <c:strRef>
              <c:f>'12'!$E$23</c:f>
              <c:strCache>
                <c:ptCount val="1"/>
                <c:pt idx="0">
                  <c:v>MOO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</c:spPr>
          <c:invertIfNegative val="0"/>
          <c:cat>
            <c:strRef>
              <c:f>'12'!$A$25:$A$38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Královéhradecký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'12'!$E$25:$E$38</c:f>
              <c:numCache>
                <c:formatCode>#,##0.0</c:formatCode>
                <c:ptCount val="14"/>
                <c:pt idx="0">
                  <c:v>256424.06022933402</c:v>
                </c:pt>
                <c:pt idx="1">
                  <c:v>269054.68422406103</c:v>
                </c:pt>
                <c:pt idx="2">
                  <c:v>74668.722999999998</c:v>
                </c:pt>
                <c:pt idx="3">
                  <c:v>193789.47300000003</c:v>
                </c:pt>
                <c:pt idx="4">
                  <c:v>150158.81100000002</c:v>
                </c:pt>
                <c:pt idx="5">
                  <c:v>277351.39199999999</c:v>
                </c:pt>
                <c:pt idx="6">
                  <c:v>166071.75426782301</c:v>
                </c:pt>
                <c:pt idx="7">
                  <c:v>147912.486</c:v>
                </c:pt>
                <c:pt idx="8">
                  <c:v>176115.83099999998</c:v>
                </c:pt>
                <c:pt idx="9">
                  <c:v>314278.03499999997</c:v>
                </c:pt>
                <c:pt idx="10">
                  <c:v>546630.65199999989</c:v>
                </c:pt>
                <c:pt idx="11">
                  <c:v>211077.45699999999</c:v>
                </c:pt>
                <c:pt idx="12">
                  <c:v>152142.24565413702</c:v>
                </c:pt>
                <c:pt idx="13">
                  <c:v>188790.33144080301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8753920"/>
        <c:axId val="158755456"/>
      </c:barChart>
      <c:catAx>
        <c:axId val="158753920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158755456"/>
        <c:crosses val="autoZero"/>
        <c:auto val="1"/>
        <c:lblAlgn val="ctr"/>
        <c:lblOffset val="100"/>
        <c:noMultiLvlLbl val="0"/>
      </c:catAx>
      <c:valAx>
        <c:axId val="15875545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58753920"/>
        <c:crosses val="autoZero"/>
        <c:crossBetween val="between"/>
        <c:dispUnits>
          <c:builtInUnit val="thousands"/>
        </c:dispUnits>
      </c:valAx>
    </c:plotArea>
    <c:legend>
      <c:legendPos val="b"/>
      <c:layout>
        <c:manualLayout>
          <c:xMode val="edge"/>
          <c:yMode val="edge"/>
          <c:x val="4.0229188858024048E-3"/>
          <c:y val="0.91107332837523003"/>
          <c:w val="0.9884171905567507"/>
          <c:h val="7.5503857561747587E-2"/>
        </c:manualLayout>
      </c:layout>
      <c:overlay val="0"/>
      <c:txPr>
        <a:bodyPr/>
        <a:lstStyle/>
        <a:p>
          <a:pPr rtl="0">
            <a:defRPr sz="900"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 orientation="portrait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</a:t>
            </a:r>
            <a:r>
              <a:rPr lang="cs-CZ" sz="1000" baseline="0"/>
              <a:t> jednotlivých sektorů národního hospodářství na celkové spotřebě elektřiny v ČR</a:t>
            </a:r>
            <a:endParaRPr lang="cs-CZ" sz="1000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5.9415735399883887E-2"/>
          <c:y val="0.24209982582827749"/>
          <c:w val="0.51995159049486872"/>
          <c:h val="0.61107711787524643"/>
        </c:manualLayout>
      </c:layout>
      <c:doughnutChart>
        <c:varyColors val="1"/>
        <c:ser>
          <c:idx val="0"/>
          <c:order val="0"/>
          <c:dLbls>
            <c:dLbl>
              <c:idx val="3"/>
              <c:layout>
                <c:manualLayout>
                  <c:x val="6.4263996171461626E-2"/>
                  <c:y val="8.2788710706579741E-2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900"/>
                  </a:pPr>
                  <a:endParaRPr lang="cs-CZ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3.3700315008754513E-2"/>
                  <c:y val="0.11528074483269858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numFmt formatCode="0%" sourceLinked="0"/>
            <c:txPr>
              <a:bodyPr/>
              <a:lstStyle/>
              <a:p>
                <a:pPr>
                  <a:defRPr sz="900"/>
                </a:pPr>
                <a:endParaRPr lang="cs-CZ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'13'!$B$3:$I$3</c:f>
              <c:strCache>
                <c:ptCount val="8"/>
                <c:pt idx="0">
                  <c:v>Průmysl</c:v>
                </c:pt>
                <c:pt idx="1">
                  <c:v>Energetika</c:v>
                </c:pt>
                <c:pt idx="2">
                  <c:v>Doprava</c:v>
                </c:pt>
                <c:pt idx="3">
                  <c:v>Stavebnictví</c:v>
                </c:pt>
                <c:pt idx="4">
                  <c:v>Zemědělství a lesnictví</c:v>
                </c:pt>
                <c:pt idx="5">
                  <c:v>Domácnosti</c:v>
                </c:pt>
                <c:pt idx="6">
                  <c:v>Obchod, služby, školství, zdravotnictví</c:v>
                </c:pt>
                <c:pt idx="7">
                  <c:v>Ostatní</c:v>
                </c:pt>
              </c:strCache>
            </c:strRef>
          </c:cat>
          <c:val>
            <c:numRef>
              <c:f>'13'!$B$4:$I$4</c:f>
              <c:numCache>
                <c:formatCode>#,##0.0</c:formatCode>
                <c:ptCount val="8"/>
                <c:pt idx="0">
                  <c:v>4411497.1563875433</c:v>
                </c:pt>
                <c:pt idx="1">
                  <c:v>961240.37606781791</c:v>
                </c:pt>
                <c:pt idx="2">
                  <c:v>408047.03490714799</c:v>
                </c:pt>
                <c:pt idx="3">
                  <c:v>69665.488759415995</c:v>
                </c:pt>
                <c:pt idx="4">
                  <c:v>166095.75724671601</c:v>
                </c:pt>
                <c:pt idx="5">
                  <c:v>3125179.7738161581</c:v>
                </c:pt>
                <c:pt idx="6">
                  <c:v>3058826.326276945</c:v>
                </c:pt>
                <c:pt idx="7">
                  <c:v>1352627.0495382599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b"/>
      <c:layout>
        <c:manualLayout>
          <c:xMode val="edge"/>
          <c:yMode val="edge"/>
          <c:x val="0.63743730978713486"/>
          <c:y val="0.26026550933135545"/>
          <c:w val="0.36115340966916232"/>
          <c:h val="0.63179752742348905"/>
        </c:manualLayout>
      </c:layout>
      <c:overlay val="0"/>
      <c:txPr>
        <a:bodyPr/>
        <a:lstStyle/>
        <a:p>
          <a:pPr>
            <a:defRPr sz="900"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Spotřeba elektřiny v krajích ČR podle sektorů národního hospodářství (GWh)</a:t>
            </a:r>
          </a:p>
        </c:rich>
      </c:tx>
      <c:layout>
        <c:manualLayout>
          <c:xMode val="edge"/>
          <c:yMode val="edge"/>
          <c:x val="0.12308118430835167"/>
          <c:y val="2.190476601139220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6339433836471937E-2"/>
          <c:y val="0.14640605169467286"/>
          <c:w val="0.92705449405022411"/>
          <c:h val="0.5750311539241008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'13'!$B$3</c:f>
              <c:strCache>
                <c:ptCount val="1"/>
                <c:pt idx="0">
                  <c:v>Průmysl</c:v>
                </c:pt>
              </c:strCache>
            </c:strRef>
          </c:tx>
          <c:invertIfNegative val="0"/>
          <c:cat>
            <c:strRef>
              <c:f>'13'!$A$5:$A$18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Královéhradecký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'13'!$B$5:$B$18</c:f>
              <c:numCache>
                <c:formatCode>#,##0.0</c:formatCode>
                <c:ptCount val="14"/>
                <c:pt idx="0">
                  <c:v>152436.22960763401</c:v>
                </c:pt>
                <c:pt idx="1">
                  <c:v>121165.00012228701</c:v>
                </c:pt>
                <c:pt idx="2">
                  <c:v>109404.83199999998</c:v>
                </c:pt>
                <c:pt idx="3">
                  <c:v>308147.47500000003</c:v>
                </c:pt>
                <c:pt idx="4">
                  <c:v>252719.96999999994</c:v>
                </c:pt>
                <c:pt idx="5">
                  <c:v>911264.08199999994</c:v>
                </c:pt>
                <c:pt idx="6">
                  <c:v>303303.78486509604</c:v>
                </c:pt>
                <c:pt idx="7">
                  <c:v>223971.171</c:v>
                </c:pt>
                <c:pt idx="8">
                  <c:v>295851.10299999994</c:v>
                </c:pt>
                <c:pt idx="9">
                  <c:v>95726</c:v>
                </c:pt>
                <c:pt idx="10">
                  <c:v>691066.10799999989</c:v>
                </c:pt>
                <c:pt idx="11">
                  <c:v>593351.745</c:v>
                </c:pt>
                <c:pt idx="12">
                  <c:v>175842.11677908601</c:v>
                </c:pt>
                <c:pt idx="13">
                  <c:v>177247.53901343996</c:v>
                </c:pt>
              </c:numCache>
            </c:numRef>
          </c:val>
        </c:ser>
        <c:ser>
          <c:idx val="1"/>
          <c:order val="1"/>
          <c:tx>
            <c:strRef>
              <c:f>'13'!$C$3</c:f>
              <c:strCache>
                <c:ptCount val="1"/>
                <c:pt idx="0">
                  <c:v>Energetika</c:v>
                </c:pt>
              </c:strCache>
            </c:strRef>
          </c:tx>
          <c:invertIfNegative val="0"/>
          <c:cat>
            <c:strRef>
              <c:f>'13'!$A$5:$A$18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Královéhradecký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'13'!$C$5:$C$18</c:f>
              <c:numCache>
                <c:formatCode>#,##0.0</c:formatCode>
                <c:ptCount val="14"/>
                <c:pt idx="0">
                  <c:v>6744.1101186750011</c:v>
                </c:pt>
                <c:pt idx="1">
                  <c:v>23786.434335996</c:v>
                </c:pt>
                <c:pt idx="2">
                  <c:v>67938.430999999997</c:v>
                </c:pt>
                <c:pt idx="3">
                  <c:v>48000.610999999997</c:v>
                </c:pt>
                <c:pt idx="4">
                  <c:v>23689.718000000001</c:v>
                </c:pt>
                <c:pt idx="5">
                  <c:v>258562.788</c:v>
                </c:pt>
                <c:pt idx="6">
                  <c:v>14051.488904362999</c:v>
                </c:pt>
                <c:pt idx="7">
                  <c:v>20391.354000000003</c:v>
                </c:pt>
                <c:pt idx="8">
                  <c:v>4245.0879999999997</c:v>
                </c:pt>
                <c:pt idx="9">
                  <c:v>32502.799000000003</c:v>
                </c:pt>
                <c:pt idx="10">
                  <c:v>80721.968999999997</c:v>
                </c:pt>
                <c:pt idx="11">
                  <c:v>244951.34299999999</c:v>
                </c:pt>
                <c:pt idx="12">
                  <c:v>12248.294051998</c:v>
                </c:pt>
                <c:pt idx="13">
                  <c:v>123405.947656786</c:v>
                </c:pt>
              </c:numCache>
            </c:numRef>
          </c:val>
        </c:ser>
        <c:ser>
          <c:idx val="2"/>
          <c:order val="2"/>
          <c:tx>
            <c:strRef>
              <c:f>'13'!$D$3</c:f>
              <c:strCache>
                <c:ptCount val="1"/>
                <c:pt idx="0">
                  <c:v>Doprava</c:v>
                </c:pt>
              </c:strCache>
            </c:strRef>
          </c:tx>
          <c:invertIfNegative val="0"/>
          <c:cat>
            <c:strRef>
              <c:f>'13'!$A$5:$A$18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Královéhradecký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'13'!$D$5:$D$18</c:f>
              <c:numCache>
                <c:formatCode>#,##0.0</c:formatCode>
                <c:ptCount val="14"/>
                <c:pt idx="0">
                  <c:v>3215.955678667</c:v>
                </c:pt>
                <c:pt idx="1">
                  <c:v>5631.3048009730001</c:v>
                </c:pt>
                <c:pt idx="2">
                  <c:v>2691.2630000000004</c:v>
                </c:pt>
                <c:pt idx="3">
                  <c:v>55077.939999999995</c:v>
                </c:pt>
                <c:pt idx="4">
                  <c:v>2990.1489999999999</c:v>
                </c:pt>
                <c:pt idx="5">
                  <c:v>83304.090000000011</c:v>
                </c:pt>
                <c:pt idx="6">
                  <c:v>6294.7224109199997</c:v>
                </c:pt>
                <c:pt idx="7">
                  <c:v>5800.4140000000016</c:v>
                </c:pt>
                <c:pt idx="8">
                  <c:v>30764.181999999997</c:v>
                </c:pt>
                <c:pt idx="9">
                  <c:v>90133</c:v>
                </c:pt>
                <c:pt idx="10">
                  <c:v>75046.523000000001</c:v>
                </c:pt>
                <c:pt idx="11">
                  <c:v>43038.744999999995</c:v>
                </c:pt>
                <c:pt idx="12">
                  <c:v>2582.8311461230001</c:v>
                </c:pt>
                <c:pt idx="13">
                  <c:v>1475.9148704649999</c:v>
                </c:pt>
              </c:numCache>
            </c:numRef>
          </c:val>
        </c:ser>
        <c:ser>
          <c:idx val="3"/>
          <c:order val="3"/>
          <c:tx>
            <c:strRef>
              <c:f>'13'!$E$3</c:f>
              <c:strCache>
                <c:ptCount val="1"/>
                <c:pt idx="0">
                  <c:v>Stavebnictví</c:v>
                </c:pt>
              </c:strCache>
            </c:strRef>
          </c:tx>
          <c:invertIfNegative val="0"/>
          <c:cat>
            <c:strRef>
              <c:f>'13'!$A$5:$A$18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Královéhradecký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'13'!$E$5:$E$18</c:f>
              <c:numCache>
                <c:formatCode>#,##0.0</c:formatCode>
                <c:ptCount val="14"/>
                <c:pt idx="0">
                  <c:v>1985.3629267440001</c:v>
                </c:pt>
                <c:pt idx="1">
                  <c:v>9067.522405523001</c:v>
                </c:pt>
                <c:pt idx="2">
                  <c:v>2801.335</c:v>
                </c:pt>
                <c:pt idx="3">
                  <c:v>1153.569</c:v>
                </c:pt>
                <c:pt idx="4">
                  <c:v>2363.931</c:v>
                </c:pt>
                <c:pt idx="5">
                  <c:v>6869.8070000000007</c:v>
                </c:pt>
                <c:pt idx="6">
                  <c:v>2666.3129627560002</c:v>
                </c:pt>
                <c:pt idx="7">
                  <c:v>3221.8880000000004</c:v>
                </c:pt>
                <c:pt idx="8">
                  <c:v>2290.7350000000001</c:v>
                </c:pt>
                <c:pt idx="9">
                  <c:v>16944.000000000004</c:v>
                </c:pt>
                <c:pt idx="10">
                  <c:v>9870.5300000000007</c:v>
                </c:pt>
                <c:pt idx="11">
                  <c:v>6401.75</c:v>
                </c:pt>
                <c:pt idx="12">
                  <c:v>1305.1006036200001</c:v>
                </c:pt>
                <c:pt idx="13">
                  <c:v>2723.6448607730003</c:v>
                </c:pt>
              </c:numCache>
            </c:numRef>
          </c:val>
        </c:ser>
        <c:ser>
          <c:idx val="4"/>
          <c:order val="4"/>
          <c:tx>
            <c:strRef>
              <c:f>'13'!$F$3</c:f>
              <c:strCache>
                <c:ptCount val="1"/>
                <c:pt idx="0">
                  <c:v>Zemědělství a lesnictví</c:v>
                </c:pt>
              </c:strCache>
            </c:strRef>
          </c:tx>
          <c:invertIfNegative val="0"/>
          <c:cat>
            <c:strRef>
              <c:f>'13'!$A$5:$A$18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Královéhradecký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'13'!$F$5:$F$18</c:f>
              <c:numCache>
                <c:formatCode>#,##0.0</c:formatCode>
                <c:ptCount val="14"/>
                <c:pt idx="0">
                  <c:v>17237.570987216001</c:v>
                </c:pt>
                <c:pt idx="1">
                  <c:v>24175.600304746</c:v>
                </c:pt>
                <c:pt idx="2">
                  <c:v>1562.7830000000001</c:v>
                </c:pt>
                <c:pt idx="3">
                  <c:v>11789.257000000001</c:v>
                </c:pt>
                <c:pt idx="4">
                  <c:v>3623.5460000000003</c:v>
                </c:pt>
                <c:pt idx="5">
                  <c:v>6520.7639999999992</c:v>
                </c:pt>
                <c:pt idx="6">
                  <c:v>13759.892342523999</c:v>
                </c:pt>
                <c:pt idx="7">
                  <c:v>11543.728000000001</c:v>
                </c:pt>
                <c:pt idx="8">
                  <c:v>11868.304999999998</c:v>
                </c:pt>
                <c:pt idx="9">
                  <c:v>962</c:v>
                </c:pt>
                <c:pt idx="10">
                  <c:v>24773.484</c:v>
                </c:pt>
                <c:pt idx="11">
                  <c:v>6318.5730000000003</c:v>
                </c:pt>
                <c:pt idx="12">
                  <c:v>22165.207239318002</c:v>
                </c:pt>
                <c:pt idx="13">
                  <c:v>9795.0463729120002</c:v>
                </c:pt>
              </c:numCache>
            </c:numRef>
          </c:val>
        </c:ser>
        <c:ser>
          <c:idx val="5"/>
          <c:order val="5"/>
          <c:tx>
            <c:strRef>
              <c:f>'13'!$G$3</c:f>
              <c:strCache>
                <c:ptCount val="1"/>
                <c:pt idx="0">
                  <c:v>Domácnosti</c:v>
                </c:pt>
              </c:strCache>
            </c:strRef>
          </c:tx>
          <c:invertIfNegative val="0"/>
          <c:cat>
            <c:strRef>
              <c:f>'13'!$A$5:$A$18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Královéhradecký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'13'!$G$5:$G$18</c:f>
              <c:numCache>
                <c:formatCode>#,##0.0</c:formatCode>
                <c:ptCount val="14"/>
                <c:pt idx="0">
                  <c:v>256424.06022933402</c:v>
                </c:pt>
                <c:pt idx="1">
                  <c:v>269054.68422406103</c:v>
                </c:pt>
                <c:pt idx="2">
                  <c:v>74678.490999999995</c:v>
                </c:pt>
                <c:pt idx="3">
                  <c:v>193803.06700000004</c:v>
                </c:pt>
                <c:pt idx="4">
                  <c:v>150158.81100000002</c:v>
                </c:pt>
                <c:pt idx="5">
                  <c:v>277351.39199999999</c:v>
                </c:pt>
                <c:pt idx="6">
                  <c:v>166071.75426782301</c:v>
                </c:pt>
                <c:pt idx="7">
                  <c:v>147912.49400000001</c:v>
                </c:pt>
                <c:pt idx="8">
                  <c:v>176115.83099999998</c:v>
                </c:pt>
                <c:pt idx="9">
                  <c:v>314932.80900000001</c:v>
                </c:pt>
                <c:pt idx="10">
                  <c:v>546656.33999999985</c:v>
                </c:pt>
                <c:pt idx="11">
                  <c:v>211077.45699999999</c:v>
                </c:pt>
                <c:pt idx="12">
                  <c:v>152151.45165413702</c:v>
                </c:pt>
                <c:pt idx="13">
                  <c:v>188791.131440803</c:v>
                </c:pt>
              </c:numCache>
            </c:numRef>
          </c:val>
        </c:ser>
        <c:ser>
          <c:idx val="6"/>
          <c:order val="6"/>
          <c:tx>
            <c:strRef>
              <c:f>'13'!$H$3</c:f>
              <c:strCache>
                <c:ptCount val="1"/>
                <c:pt idx="0">
                  <c:v>Obchod, služby, školství, zdravotnictví</c:v>
                </c:pt>
              </c:strCache>
            </c:strRef>
          </c:tx>
          <c:invertIfNegative val="0"/>
          <c:cat>
            <c:strRef>
              <c:f>'13'!$A$5:$A$18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Královéhradecký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'13'!$H$5:$H$18</c:f>
              <c:numCache>
                <c:formatCode>#,##0.0</c:formatCode>
                <c:ptCount val="14"/>
                <c:pt idx="0">
                  <c:v>67502.013042653009</c:v>
                </c:pt>
                <c:pt idx="1">
                  <c:v>129440.41913816999</c:v>
                </c:pt>
                <c:pt idx="2">
                  <c:v>99482.47099999999</c:v>
                </c:pt>
                <c:pt idx="3">
                  <c:v>183648.51199999999</c:v>
                </c:pt>
                <c:pt idx="4">
                  <c:v>149089.28400000001</c:v>
                </c:pt>
                <c:pt idx="5">
                  <c:v>375408.23499999999</c:v>
                </c:pt>
                <c:pt idx="6">
                  <c:v>177895.40170899898</c:v>
                </c:pt>
                <c:pt idx="7">
                  <c:v>146489.30900000001</c:v>
                </c:pt>
                <c:pt idx="8">
                  <c:v>192319.79</c:v>
                </c:pt>
                <c:pt idx="9">
                  <c:v>806435.48800000001</c:v>
                </c:pt>
                <c:pt idx="10">
                  <c:v>403215.07499999995</c:v>
                </c:pt>
                <c:pt idx="11">
                  <c:v>209201.39600000007</c:v>
                </c:pt>
                <c:pt idx="12">
                  <c:v>53783.066959128992</c:v>
                </c:pt>
                <c:pt idx="13">
                  <c:v>64915.865427994009</c:v>
                </c:pt>
              </c:numCache>
            </c:numRef>
          </c:val>
        </c:ser>
        <c:ser>
          <c:idx val="7"/>
          <c:order val="7"/>
          <c:tx>
            <c:strRef>
              <c:f>'13'!$I$3</c:f>
              <c:strCache>
                <c:ptCount val="1"/>
                <c:pt idx="0">
                  <c:v>Ostatní</c:v>
                </c:pt>
              </c:strCache>
            </c:strRef>
          </c:tx>
          <c:invertIfNegative val="0"/>
          <c:cat>
            <c:strRef>
              <c:f>'13'!$A$5:$A$18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Královéhradecký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'13'!$I$5:$I$18</c:f>
              <c:numCache>
                <c:formatCode>#,##0.0</c:formatCode>
                <c:ptCount val="14"/>
                <c:pt idx="0">
                  <c:v>204859.71913423404</c:v>
                </c:pt>
                <c:pt idx="1">
                  <c:v>653212.78024279291</c:v>
                </c:pt>
                <c:pt idx="2">
                  <c:v>456.68399999999997</c:v>
                </c:pt>
                <c:pt idx="3">
                  <c:v>164.828</c:v>
                </c:pt>
                <c:pt idx="4">
                  <c:v>0</c:v>
                </c:pt>
                <c:pt idx="5">
                  <c:v>2031.5520000000001</c:v>
                </c:pt>
                <c:pt idx="6">
                  <c:v>43413.473391025007</c:v>
                </c:pt>
                <c:pt idx="7">
                  <c:v>829.93899999999996</c:v>
                </c:pt>
                <c:pt idx="8">
                  <c:v>48.642000000000003</c:v>
                </c:pt>
                <c:pt idx="9">
                  <c:v>31462</c:v>
                </c:pt>
                <c:pt idx="10">
                  <c:v>862.87000000000023</c:v>
                </c:pt>
                <c:pt idx="11">
                  <c:v>1401.6299999999999</c:v>
                </c:pt>
                <c:pt idx="12">
                  <c:v>220488.74774447799</c:v>
                </c:pt>
                <c:pt idx="13">
                  <c:v>193394.18402572998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8913280"/>
        <c:axId val="158914816"/>
      </c:barChart>
      <c:catAx>
        <c:axId val="158913280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158914816"/>
        <c:crosses val="autoZero"/>
        <c:auto val="1"/>
        <c:lblAlgn val="ctr"/>
        <c:lblOffset val="100"/>
        <c:noMultiLvlLbl val="0"/>
      </c:catAx>
      <c:valAx>
        <c:axId val="15891481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58913280"/>
        <c:crosses val="autoZero"/>
        <c:crossBetween val="between"/>
        <c:dispUnits>
          <c:builtInUnit val="thousands"/>
        </c:dispUnits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 orientation="portrait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technologií na v</a:t>
            </a:r>
            <a:r>
              <a:rPr lang="en-US" sz="1000"/>
              <a:t>ýrob</a:t>
            </a:r>
            <a:r>
              <a:rPr lang="cs-CZ" sz="1000"/>
              <a:t>ě</a:t>
            </a:r>
            <a:r>
              <a:rPr lang="en-US" sz="1000"/>
              <a:t> elektřiny brutto</a:t>
            </a:r>
          </a:p>
        </c:rich>
      </c:tx>
      <c:layout>
        <c:manualLayout>
          <c:xMode val="edge"/>
          <c:yMode val="edge"/>
          <c:x val="0.16633276229523536"/>
          <c:y val="4.9382716049382713E-2"/>
        </c:manualLayout>
      </c:layout>
      <c:overlay val="0"/>
    </c:title>
    <c:autoTitleDeleted val="0"/>
    <c:plotArea>
      <c:layout/>
      <c:doughnutChart>
        <c:varyColors val="1"/>
        <c:ser>
          <c:idx val="2"/>
          <c:order val="0"/>
          <c:dPt>
            <c:idx val="7"/>
            <c:bubble3D val="0"/>
            <c:spPr>
              <a:solidFill>
                <a:srgbClr val="FFC000"/>
              </a:solidFill>
            </c:spPr>
          </c:dPt>
          <c:cat>
            <c:strRef>
              <c:f>'14.1'!$J$19:$J$26</c:f>
              <c:strCache>
                <c:ptCount val="8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  <c:pt idx="4">
                  <c:v>VE</c:v>
                </c:pt>
                <c:pt idx="5">
                  <c:v>PVE</c:v>
                </c:pt>
                <c:pt idx="6">
                  <c:v>VTE</c:v>
                </c:pt>
                <c:pt idx="7">
                  <c:v>FVE</c:v>
                </c:pt>
              </c:strCache>
            </c:strRef>
          </c:cat>
          <c:val>
            <c:numRef>
              <c:f>'14.1'!$K$19:$K$26</c:f>
              <c:numCache>
                <c:formatCode>General</c:formatCode>
                <c:ptCount val="8"/>
                <c:pt idx="0">
                  <c:v>4040485.76</c:v>
                </c:pt>
                <c:pt idx="1">
                  <c:v>93299.316000000021</c:v>
                </c:pt>
                <c:pt idx="2">
                  <c:v>0</c:v>
                </c:pt>
                <c:pt idx="3">
                  <c:v>66873.959000000003</c:v>
                </c:pt>
                <c:pt idx="4">
                  <c:v>63758.703000000009</c:v>
                </c:pt>
                <c:pt idx="5">
                  <c:v>0</c:v>
                </c:pt>
                <c:pt idx="6">
                  <c:v>0</c:v>
                </c:pt>
                <c:pt idx="7">
                  <c:v>90586.605999999985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>
        <c:manualLayout>
          <c:xMode val="edge"/>
          <c:yMode val="edge"/>
          <c:x val="0.73366905738454002"/>
          <c:y val="0.21518680535303458"/>
          <c:w val="0.24404682005278588"/>
          <c:h val="0.74415281423155444"/>
        </c:manualLayout>
      </c:layout>
      <c:overlay val="0"/>
      <c:txPr>
        <a:bodyPr/>
        <a:lstStyle/>
        <a:p>
          <a:pPr rtl="0">
            <a:defRPr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</a:t>
            </a:r>
            <a:r>
              <a:rPr lang="cs-CZ" sz="1000" baseline="0"/>
              <a:t> spotřebě elektřiny </a:t>
            </a:r>
            <a:r>
              <a:rPr lang="cs-CZ" sz="1000"/>
              <a:t>v ČR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'14.1'!$H$19:$H$22</c:f>
              <c:strCache>
                <c:ptCount val="4"/>
                <c:pt idx="0">
                  <c:v>VO z vvn</c:v>
                </c:pt>
                <c:pt idx="1">
                  <c:v>VO z vn</c:v>
                </c:pt>
                <c:pt idx="2">
                  <c:v>MOP</c:v>
                </c:pt>
                <c:pt idx="3">
                  <c:v>MOO</c:v>
                </c:pt>
              </c:strCache>
            </c:strRef>
          </c:cat>
          <c:val>
            <c:numRef>
              <c:f>'14.1'!$I$19:$I$22</c:f>
              <c:numCache>
                <c:formatCode>0.0%</c:formatCode>
                <c:ptCount val="4"/>
                <c:pt idx="0">
                  <c:v>2.4923087053955417E-2</c:v>
                </c:pt>
                <c:pt idx="1">
                  <c:v>4.8779305133296383E-2</c:v>
                </c:pt>
                <c:pt idx="2">
                  <c:v>8.7525101569898622E-2</c:v>
                </c:pt>
                <c:pt idx="3">
                  <c:v>8.2069725033616731E-2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3950080"/>
        <c:axId val="153951616"/>
      </c:barChart>
      <c:catAx>
        <c:axId val="153950080"/>
        <c:scaling>
          <c:orientation val="maxMin"/>
        </c:scaling>
        <c:delete val="0"/>
        <c:axPos val="l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153951616"/>
        <c:crosses val="autoZero"/>
        <c:auto val="1"/>
        <c:lblAlgn val="ctr"/>
        <c:lblOffset val="100"/>
        <c:noMultiLvlLbl val="0"/>
      </c:catAx>
      <c:valAx>
        <c:axId val="153951616"/>
        <c:scaling>
          <c:orientation val="minMax"/>
          <c:max val="1"/>
        </c:scaling>
        <c:delete val="0"/>
        <c:axPos val="t"/>
        <c:majorGridlines/>
        <c:numFmt formatCode="0%" sourceLinked="0"/>
        <c:majorTickMark val="out"/>
        <c:minorTickMark val="none"/>
        <c:tickLblPos val="high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53950080"/>
        <c:crosses val="autoZero"/>
        <c:crossBetween val="between"/>
        <c:majorUnit val="0.2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 instalovaném výkonu v ČR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'14.1'!$H$31:$H$38</c:f>
              <c:strCache>
                <c:ptCount val="8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  <c:pt idx="4">
                  <c:v>VE</c:v>
                </c:pt>
                <c:pt idx="5">
                  <c:v>PVE</c:v>
                </c:pt>
                <c:pt idx="6">
                  <c:v>VTE</c:v>
                </c:pt>
                <c:pt idx="7">
                  <c:v>FVE</c:v>
                </c:pt>
              </c:strCache>
            </c:strRef>
          </c:cat>
          <c:val>
            <c:numRef>
              <c:f>'14.1'!$I$31:$I$38</c:f>
              <c:numCache>
                <c:formatCode>0.0%</c:formatCode>
                <c:ptCount val="8"/>
                <c:pt idx="0">
                  <c:v>0.52447552447552448</c:v>
                </c:pt>
                <c:pt idx="1">
                  <c:v>1.9266466650497964E-2</c:v>
                </c:pt>
                <c:pt idx="2">
                  <c:v>0</c:v>
                </c:pt>
                <c:pt idx="3">
                  <c:v>5.4334468450222544E-2</c:v>
                </c:pt>
                <c:pt idx="4">
                  <c:v>0.14340854266450154</c:v>
                </c:pt>
                <c:pt idx="5">
                  <c:v>0</c:v>
                </c:pt>
                <c:pt idx="6">
                  <c:v>0</c:v>
                </c:pt>
                <c:pt idx="7">
                  <c:v>0.11733630285460205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3963520"/>
        <c:axId val="159728384"/>
      </c:barChart>
      <c:catAx>
        <c:axId val="153963520"/>
        <c:scaling>
          <c:orientation val="minMax"/>
        </c:scaling>
        <c:delete val="0"/>
        <c:axPos val="l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159728384"/>
        <c:crosses val="autoZero"/>
        <c:auto val="1"/>
        <c:lblAlgn val="ctr"/>
        <c:lblOffset val="100"/>
        <c:noMultiLvlLbl val="0"/>
      </c:catAx>
      <c:valAx>
        <c:axId val="159728384"/>
        <c:scaling>
          <c:orientation val="minMax"/>
          <c:max val="1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53963520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Výroba elektřiny brutto (GWh)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'14.1'!$J$31</c:f>
              <c:strCache>
                <c:ptCount val="1"/>
                <c:pt idx="0">
                  <c:v>JE</c:v>
                </c:pt>
              </c:strCache>
            </c:strRef>
          </c:tx>
          <c:invertIfNegative val="0"/>
          <c:cat>
            <c:strRef>
              <c:f>'14.1'!$K$30:$M$30</c:f>
              <c:strCache>
                <c:ptCount val="3"/>
                <c:pt idx="0">
                  <c:v>Duben</c:v>
                </c:pt>
                <c:pt idx="1">
                  <c:v>Květen</c:v>
                </c:pt>
                <c:pt idx="2">
                  <c:v>Červen</c:v>
                </c:pt>
              </c:strCache>
            </c:strRef>
          </c:cat>
          <c:val>
            <c:numRef>
              <c:f>'14.1'!$K$31:$M$31</c:f>
              <c:numCache>
                <c:formatCode>#,##0.0</c:formatCode>
                <c:ptCount val="3"/>
                <c:pt idx="0">
                  <c:v>1573951.7</c:v>
                </c:pt>
                <c:pt idx="1">
                  <c:v>1617957.7</c:v>
                </c:pt>
                <c:pt idx="2">
                  <c:v>848576.36</c:v>
                </c:pt>
              </c:numCache>
            </c:numRef>
          </c:val>
        </c:ser>
        <c:ser>
          <c:idx val="1"/>
          <c:order val="1"/>
          <c:tx>
            <c:strRef>
              <c:f>'14.1'!$J$32</c:f>
              <c:strCache>
                <c:ptCount val="1"/>
                <c:pt idx="0">
                  <c:v>PE</c:v>
                </c:pt>
              </c:strCache>
            </c:strRef>
          </c:tx>
          <c:invertIfNegative val="0"/>
          <c:cat>
            <c:strRef>
              <c:f>'14.1'!$K$30:$M$30</c:f>
              <c:strCache>
                <c:ptCount val="3"/>
                <c:pt idx="0">
                  <c:v>Duben</c:v>
                </c:pt>
                <c:pt idx="1">
                  <c:v>Květen</c:v>
                </c:pt>
                <c:pt idx="2">
                  <c:v>Červen</c:v>
                </c:pt>
              </c:strCache>
            </c:strRef>
          </c:cat>
          <c:val>
            <c:numRef>
              <c:f>'14.1'!$K$32:$M$32</c:f>
              <c:numCache>
                <c:formatCode>#,##0.0</c:formatCode>
                <c:ptCount val="3"/>
                <c:pt idx="0">
                  <c:v>36173.201000000001</c:v>
                </c:pt>
                <c:pt idx="1">
                  <c:v>30269.526000000005</c:v>
                </c:pt>
                <c:pt idx="2">
                  <c:v>26856.589</c:v>
                </c:pt>
              </c:numCache>
            </c:numRef>
          </c:val>
        </c:ser>
        <c:ser>
          <c:idx val="2"/>
          <c:order val="2"/>
          <c:tx>
            <c:strRef>
              <c:f>'14.1'!$J$33</c:f>
              <c:strCache>
                <c:ptCount val="1"/>
                <c:pt idx="0">
                  <c:v>PPE</c:v>
                </c:pt>
              </c:strCache>
            </c:strRef>
          </c:tx>
          <c:invertIfNegative val="0"/>
          <c:cat>
            <c:strRef>
              <c:f>'14.1'!$K$30:$M$30</c:f>
              <c:strCache>
                <c:ptCount val="3"/>
                <c:pt idx="0">
                  <c:v>Duben</c:v>
                </c:pt>
                <c:pt idx="1">
                  <c:v>Květen</c:v>
                </c:pt>
                <c:pt idx="2">
                  <c:v>Červen</c:v>
                </c:pt>
              </c:strCache>
            </c:strRef>
          </c:cat>
          <c:val>
            <c:numRef>
              <c:f>'14.1'!$K$33:$M$33</c:f>
              <c:numCache>
                <c:formatCode>#,##0.0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3"/>
          <c:order val="3"/>
          <c:tx>
            <c:strRef>
              <c:f>'14.1'!$J$34</c:f>
              <c:strCache>
                <c:ptCount val="1"/>
                <c:pt idx="0">
                  <c:v>PSE</c:v>
                </c:pt>
              </c:strCache>
            </c:strRef>
          </c:tx>
          <c:invertIfNegative val="0"/>
          <c:cat>
            <c:strRef>
              <c:f>'14.1'!$K$30:$M$30</c:f>
              <c:strCache>
                <c:ptCount val="3"/>
                <c:pt idx="0">
                  <c:v>Duben</c:v>
                </c:pt>
                <c:pt idx="1">
                  <c:v>Květen</c:v>
                </c:pt>
                <c:pt idx="2">
                  <c:v>Červen</c:v>
                </c:pt>
              </c:strCache>
            </c:strRef>
          </c:cat>
          <c:val>
            <c:numRef>
              <c:f>'14.1'!$K$34:$M$34</c:f>
              <c:numCache>
                <c:formatCode>#,##0.0</c:formatCode>
                <c:ptCount val="3"/>
                <c:pt idx="0">
                  <c:v>22531.328000000005</c:v>
                </c:pt>
                <c:pt idx="1">
                  <c:v>23391.472999999998</c:v>
                </c:pt>
                <c:pt idx="2">
                  <c:v>20951.158000000003</c:v>
                </c:pt>
              </c:numCache>
            </c:numRef>
          </c:val>
        </c:ser>
        <c:ser>
          <c:idx val="4"/>
          <c:order val="4"/>
          <c:tx>
            <c:strRef>
              <c:f>'14.1'!$J$35</c:f>
              <c:strCache>
                <c:ptCount val="1"/>
                <c:pt idx="0">
                  <c:v>VE</c:v>
                </c:pt>
              </c:strCache>
            </c:strRef>
          </c:tx>
          <c:invertIfNegative val="0"/>
          <c:cat>
            <c:strRef>
              <c:f>'14.1'!$K$30:$M$30</c:f>
              <c:strCache>
                <c:ptCount val="3"/>
                <c:pt idx="0">
                  <c:v>Duben</c:v>
                </c:pt>
                <c:pt idx="1">
                  <c:v>Květen</c:v>
                </c:pt>
                <c:pt idx="2">
                  <c:v>Červen</c:v>
                </c:pt>
              </c:strCache>
            </c:strRef>
          </c:cat>
          <c:val>
            <c:numRef>
              <c:f>'14.1'!$K$35:$M$35</c:f>
              <c:numCache>
                <c:formatCode>#,##0.0</c:formatCode>
                <c:ptCount val="3"/>
                <c:pt idx="0">
                  <c:v>17697.373000000007</c:v>
                </c:pt>
                <c:pt idx="1">
                  <c:v>15192.995999999999</c:v>
                </c:pt>
                <c:pt idx="2">
                  <c:v>30868.334000000003</c:v>
                </c:pt>
              </c:numCache>
            </c:numRef>
          </c:val>
        </c:ser>
        <c:ser>
          <c:idx val="5"/>
          <c:order val="5"/>
          <c:tx>
            <c:strRef>
              <c:f>'14.1'!$J$36</c:f>
              <c:strCache>
                <c:ptCount val="1"/>
                <c:pt idx="0">
                  <c:v>PVE</c:v>
                </c:pt>
              </c:strCache>
            </c:strRef>
          </c:tx>
          <c:invertIfNegative val="0"/>
          <c:cat>
            <c:strRef>
              <c:f>'14.1'!$K$30:$M$30</c:f>
              <c:strCache>
                <c:ptCount val="3"/>
                <c:pt idx="0">
                  <c:v>Duben</c:v>
                </c:pt>
                <c:pt idx="1">
                  <c:v>Květen</c:v>
                </c:pt>
                <c:pt idx="2">
                  <c:v>Červen</c:v>
                </c:pt>
              </c:strCache>
            </c:strRef>
          </c:cat>
          <c:val>
            <c:numRef>
              <c:f>'14.1'!$K$36:$M$36</c:f>
              <c:numCache>
                <c:formatCode>#,##0.0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6"/>
          <c:order val="6"/>
          <c:tx>
            <c:strRef>
              <c:f>'14.1'!$J$37</c:f>
              <c:strCache>
                <c:ptCount val="1"/>
                <c:pt idx="0">
                  <c:v>VTE</c:v>
                </c:pt>
              </c:strCache>
            </c:strRef>
          </c:tx>
          <c:invertIfNegative val="0"/>
          <c:cat>
            <c:strRef>
              <c:f>'14.1'!$K$30:$M$30</c:f>
              <c:strCache>
                <c:ptCount val="3"/>
                <c:pt idx="0">
                  <c:v>Duben</c:v>
                </c:pt>
                <c:pt idx="1">
                  <c:v>Květen</c:v>
                </c:pt>
                <c:pt idx="2">
                  <c:v>Červen</c:v>
                </c:pt>
              </c:strCache>
            </c:strRef>
          </c:cat>
          <c:val>
            <c:numRef>
              <c:f>'14.1'!$K$37:$M$37</c:f>
              <c:numCache>
                <c:formatCode>#,##0.0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7"/>
          <c:order val="7"/>
          <c:tx>
            <c:strRef>
              <c:f>'14.1'!$J$38</c:f>
              <c:strCache>
                <c:ptCount val="1"/>
                <c:pt idx="0">
                  <c:v>FVE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'14.1'!$K$30:$M$30</c:f>
              <c:strCache>
                <c:ptCount val="3"/>
                <c:pt idx="0">
                  <c:v>Duben</c:v>
                </c:pt>
                <c:pt idx="1">
                  <c:v>Květen</c:v>
                </c:pt>
                <c:pt idx="2">
                  <c:v>Červen</c:v>
                </c:pt>
              </c:strCache>
            </c:strRef>
          </c:cat>
          <c:val>
            <c:numRef>
              <c:f>'14.1'!$K$38:$M$38</c:f>
              <c:numCache>
                <c:formatCode>#,##0.0</c:formatCode>
                <c:ptCount val="3"/>
                <c:pt idx="0">
                  <c:v>26686.719000000001</c:v>
                </c:pt>
                <c:pt idx="1">
                  <c:v>32043.15399999997</c:v>
                </c:pt>
                <c:pt idx="2">
                  <c:v>31856.733000000015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9790976"/>
        <c:axId val="159792512"/>
      </c:barChart>
      <c:catAx>
        <c:axId val="159790976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159792512"/>
        <c:crosses val="autoZero"/>
        <c:auto val="1"/>
        <c:lblAlgn val="ctr"/>
        <c:lblOffset val="100"/>
        <c:noMultiLvlLbl val="0"/>
      </c:catAx>
      <c:valAx>
        <c:axId val="159792512"/>
        <c:scaling>
          <c:orientation val="minMax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59790976"/>
        <c:crosses val="autoZero"/>
        <c:crossBetween val="between"/>
        <c:dispUnits>
          <c:builtInUnit val="thousands"/>
        </c:dispUnits>
      </c:valAx>
    </c:plotArea>
    <c:legend>
      <c:legendPos val="r"/>
      <c:layout/>
      <c:overlay val="0"/>
      <c:txPr>
        <a:bodyPr/>
        <a:lstStyle/>
        <a:p>
          <a:pPr>
            <a:defRPr sz="900"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</a:t>
            </a:r>
            <a:r>
              <a:rPr lang="cs-CZ" sz="1000" baseline="0"/>
              <a:t> výrobě elektřiny brutto </a:t>
            </a:r>
            <a:r>
              <a:rPr lang="cs-CZ" sz="1000"/>
              <a:t>v ČR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'14.1'!$L$19:$L$26</c:f>
              <c:strCache>
                <c:ptCount val="8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  <c:pt idx="4">
                  <c:v>VE</c:v>
                </c:pt>
                <c:pt idx="5">
                  <c:v>PVE</c:v>
                </c:pt>
                <c:pt idx="6">
                  <c:v>VTE</c:v>
                </c:pt>
                <c:pt idx="7">
                  <c:v>FVE</c:v>
                </c:pt>
              </c:strCache>
            </c:strRef>
          </c:cat>
          <c:val>
            <c:numRef>
              <c:f>'14.1'!$M$19:$M$26</c:f>
              <c:numCache>
                <c:formatCode>0.0%</c:formatCode>
                <c:ptCount val="8"/>
                <c:pt idx="0">
                  <c:v>0.57763351872858937</c:v>
                </c:pt>
                <c:pt idx="1">
                  <c:v>9.2027701670083142E-3</c:v>
                </c:pt>
                <c:pt idx="2">
                  <c:v>0</c:v>
                </c:pt>
                <c:pt idx="3">
                  <c:v>7.7854373457674292E-2</c:v>
                </c:pt>
                <c:pt idx="4">
                  <c:v>0.12615684055546569</c:v>
                </c:pt>
                <c:pt idx="5">
                  <c:v>0</c:v>
                </c:pt>
                <c:pt idx="6">
                  <c:v>0</c:v>
                </c:pt>
                <c:pt idx="7">
                  <c:v>0.11292548896081739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9838208"/>
        <c:axId val="159839744"/>
      </c:barChart>
      <c:catAx>
        <c:axId val="159838208"/>
        <c:scaling>
          <c:orientation val="minMax"/>
        </c:scaling>
        <c:delete val="0"/>
        <c:axPos val="l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159839744"/>
        <c:crosses val="autoZero"/>
        <c:auto val="1"/>
        <c:lblAlgn val="ctr"/>
        <c:lblOffset val="100"/>
        <c:noMultiLvlLbl val="0"/>
      </c:catAx>
      <c:valAx>
        <c:axId val="159839744"/>
        <c:scaling>
          <c:orientation val="minMax"/>
          <c:max val="1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59838208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technologií na v</a:t>
            </a:r>
            <a:r>
              <a:rPr lang="en-US" sz="1000"/>
              <a:t>ýrob</a:t>
            </a:r>
            <a:r>
              <a:rPr lang="cs-CZ" sz="1000"/>
              <a:t>ě</a:t>
            </a:r>
            <a:r>
              <a:rPr lang="en-US" sz="1000"/>
              <a:t> elektřiny brutto</a:t>
            </a:r>
          </a:p>
        </c:rich>
      </c:tx>
      <c:layout/>
      <c:overlay val="0"/>
    </c:title>
    <c:autoTitleDeleted val="0"/>
    <c:plotArea>
      <c:layout/>
      <c:doughnutChart>
        <c:varyColors val="1"/>
        <c:ser>
          <c:idx val="2"/>
          <c:order val="0"/>
          <c:dPt>
            <c:idx val="7"/>
            <c:bubble3D val="0"/>
            <c:spPr>
              <a:solidFill>
                <a:srgbClr val="FFC000"/>
              </a:solidFill>
            </c:spPr>
          </c:dPt>
          <c:cat>
            <c:strRef>
              <c:f>'14.2'!$J$19:$J$26</c:f>
              <c:strCache>
                <c:ptCount val="8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  <c:pt idx="4">
                  <c:v>VE</c:v>
                </c:pt>
                <c:pt idx="5">
                  <c:v>PVE</c:v>
                </c:pt>
                <c:pt idx="6">
                  <c:v>VTE</c:v>
                </c:pt>
                <c:pt idx="7">
                  <c:v>FVE</c:v>
                </c:pt>
              </c:strCache>
            </c:strRef>
          </c:cat>
          <c:val>
            <c:numRef>
              <c:f>'14.2'!$K$19:$K$26</c:f>
              <c:numCache>
                <c:formatCode>General</c:formatCode>
                <c:ptCount val="8"/>
                <c:pt idx="0">
                  <c:v>0</c:v>
                </c:pt>
                <c:pt idx="1">
                  <c:v>103625.33800000002</c:v>
                </c:pt>
                <c:pt idx="2">
                  <c:v>1062.2</c:v>
                </c:pt>
                <c:pt idx="3">
                  <c:v>77827.714000000007</c:v>
                </c:pt>
                <c:pt idx="4">
                  <c:v>18203.261999999999</c:v>
                </c:pt>
                <c:pt idx="5">
                  <c:v>0</c:v>
                </c:pt>
                <c:pt idx="6">
                  <c:v>2970.768</c:v>
                </c:pt>
                <c:pt idx="7">
                  <c:v>186798.94999999978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>
        <c:manualLayout>
          <c:xMode val="edge"/>
          <c:yMode val="edge"/>
          <c:x val="0.73366905738454002"/>
          <c:y val="0.21518680535303458"/>
          <c:w val="0.24404682005278588"/>
          <c:h val="0.74415281423155444"/>
        </c:manualLayout>
      </c:layout>
      <c:overlay val="0"/>
      <c:txPr>
        <a:bodyPr/>
        <a:lstStyle/>
        <a:p>
          <a:pPr rtl="0">
            <a:defRPr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</a:t>
            </a:r>
            <a:r>
              <a:rPr lang="cs-CZ" sz="1000" baseline="0"/>
              <a:t> spotřebě elektřiny </a:t>
            </a:r>
            <a:r>
              <a:rPr lang="cs-CZ" sz="1000"/>
              <a:t>v ČR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'14.2'!$H$19:$H$22</c:f>
              <c:strCache>
                <c:ptCount val="4"/>
                <c:pt idx="0">
                  <c:v>VO z vvn</c:v>
                </c:pt>
                <c:pt idx="1">
                  <c:v>VO z vn</c:v>
                </c:pt>
                <c:pt idx="2">
                  <c:v>MOP</c:v>
                </c:pt>
                <c:pt idx="3">
                  <c:v>MOO</c:v>
                </c:pt>
              </c:strCache>
            </c:strRef>
          </c:cat>
          <c:val>
            <c:numRef>
              <c:f>'14.2'!$I$19:$I$22</c:f>
              <c:numCache>
                <c:formatCode>0.0%</c:formatCode>
                <c:ptCount val="4"/>
                <c:pt idx="0">
                  <c:v>7.293322796116368E-2</c:v>
                </c:pt>
                <c:pt idx="1">
                  <c:v>0.11151713724128288</c:v>
                </c:pt>
                <c:pt idx="2">
                  <c:v>8.8478798016939017E-2</c:v>
                </c:pt>
                <c:pt idx="3">
                  <c:v>8.6112215575741211E-2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9995008"/>
        <c:axId val="159996544"/>
      </c:barChart>
      <c:catAx>
        <c:axId val="159995008"/>
        <c:scaling>
          <c:orientation val="maxMin"/>
        </c:scaling>
        <c:delete val="0"/>
        <c:axPos val="l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159996544"/>
        <c:crosses val="autoZero"/>
        <c:auto val="1"/>
        <c:lblAlgn val="ctr"/>
        <c:lblOffset val="100"/>
        <c:noMultiLvlLbl val="0"/>
      </c:catAx>
      <c:valAx>
        <c:axId val="159996544"/>
        <c:scaling>
          <c:orientation val="minMax"/>
          <c:max val="1"/>
        </c:scaling>
        <c:delete val="0"/>
        <c:axPos val="t"/>
        <c:majorGridlines/>
        <c:numFmt formatCode="0%" sourceLinked="0"/>
        <c:majorTickMark val="out"/>
        <c:minorTickMark val="none"/>
        <c:tickLblPos val="high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59995008"/>
        <c:crosses val="autoZero"/>
        <c:crossBetween val="between"/>
        <c:majorUnit val="0.2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</a:t>
            </a:r>
            <a:r>
              <a:rPr lang="en-US" sz="1000"/>
              <a:t> </a:t>
            </a:r>
            <a:r>
              <a:rPr lang="cs-CZ" sz="1000"/>
              <a:t>kategorií VE na </a:t>
            </a:r>
            <a:r>
              <a:rPr lang="en-US" sz="1000"/>
              <a:t>instalovan</a:t>
            </a:r>
            <a:r>
              <a:rPr lang="cs-CZ" sz="1000"/>
              <a:t>ém</a:t>
            </a:r>
            <a:r>
              <a:rPr lang="en-US" sz="1000"/>
              <a:t> výkon</a:t>
            </a:r>
            <a:r>
              <a:rPr lang="cs-CZ" sz="1000"/>
              <a:t>u</a:t>
            </a:r>
            <a:endParaRPr lang="en-US" sz="1000"/>
          </a:p>
        </c:rich>
      </c:tx>
      <c:layout/>
      <c:overlay val="0"/>
    </c:title>
    <c:autoTitleDeleted val="0"/>
    <c:plotArea>
      <c:layout/>
      <c:doughnutChart>
        <c:varyColors val="1"/>
        <c:ser>
          <c:idx val="0"/>
          <c:order val="0"/>
          <c:tx>
            <c:strRef>
              <c:f>'5'!$B$3:$D$3</c:f>
              <c:strCache>
                <c:ptCount val="1"/>
                <c:pt idx="0">
                  <c:v>Celkový instalovaný výkon</c:v>
                </c:pt>
              </c:strCache>
            </c:strRef>
          </c:tx>
          <c:dLbls>
            <c:txPr>
              <a:bodyPr/>
              <a:lstStyle/>
              <a:p>
                <a:pPr>
                  <a:defRPr sz="900"/>
                </a:pPr>
                <a:endParaRPr lang="cs-CZ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'5'!$A$8:$A$10</c:f>
              <c:strCache>
                <c:ptCount val="3"/>
                <c:pt idx="0">
                  <c:v>&lt; 1 MW</c:v>
                </c:pt>
                <c:pt idx="1">
                  <c:v>≥ 1 a &lt; 10 MW</c:v>
                </c:pt>
                <c:pt idx="2">
                  <c:v>≥ 10 MW</c:v>
                </c:pt>
              </c:strCache>
            </c:strRef>
          </c:cat>
          <c:val>
            <c:numRef>
              <c:f>'5'!$B$8:$B$10</c:f>
              <c:numCache>
                <c:formatCode>#,##0.0</c:formatCode>
                <c:ptCount val="3"/>
                <c:pt idx="0">
                  <c:v>152.50100000000074</c:v>
                </c:pt>
                <c:pt idx="1">
                  <c:v>181.46800000000002</c:v>
                </c:pt>
                <c:pt idx="2">
                  <c:v>752.78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>
            <a:defRPr sz="900"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 instalovaném výkonu v ČR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'14.2'!$H$31:$H$38</c:f>
              <c:strCache>
                <c:ptCount val="8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  <c:pt idx="4">
                  <c:v>VE</c:v>
                </c:pt>
                <c:pt idx="5">
                  <c:v>PVE</c:v>
                </c:pt>
                <c:pt idx="6">
                  <c:v>VTE</c:v>
                </c:pt>
                <c:pt idx="7">
                  <c:v>FVE</c:v>
                </c:pt>
              </c:strCache>
            </c:strRef>
          </c:cat>
          <c:val>
            <c:numRef>
              <c:f>'14.2'!$I$31:$I$38</c:f>
              <c:numCache>
                <c:formatCode>0.0%</c:formatCode>
                <c:ptCount val="8"/>
                <c:pt idx="0">
                  <c:v>0</c:v>
                </c:pt>
                <c:pt idx="1">
                  <c:v>2.0874578947897248E-2</c:v>
                </c:pt>
                <c:pt idx="2">
                  <c:v>8.690869086908691E-2</c:v>
                </c:pt>
                <c:pt idx="3">
                  <c:v>7.2540131168201558E-2</c:v>
                </c:pt>
                <c:pt idx="4">
                  <c:v>3.1789988597401016E-2</c:v>
                </c:pt>
                <c:pt idx="5">
                  <c:v>0</c:v>
                </c:pt>
                <c:pt idx="6">
                  <c:v>2.9522163190412818E-2</c:v>
                </c:pt>
                <c:pt idx="7">
                  <c:v>0.21768539694471903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0020736"/>
        <c:axId val="160026624"/>
      </c:barChart>
      <c:catAx>
        <c:axId val="160020736"/>
        <c:scaling>
          <c:orientation val="minMax"/>
        </c:scaling>
        <c:delete val="0"/>
        <c:axPos val="l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160026624"/>
        <c:crosses val="autoZero"/>
        <c:auto val="1"/>
        <c:lblAlgn val="ctr"/>
        <c:lblOffset val="100"/>
        <c:noMultiLvlLbl val="0"/>
      </c:catAx>
      <c:valAx>
        <c:axId val="160026624"/>
        <c:scaling>
          <c:orientation val="minMax"/>
          <c:max val="1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60020736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Výroba elektřiny brutto (GWh)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'14.2'!$J$31</c:f>
              <c:strCache>
                <c:ptCount val="1"/>
                <c:pt idx="0">
                  <c:v>JE</c:v>
                </c:pt>
              </c:strCache>
            </c:strRef>
          </c:tx>
          <c:invertIfNegative val="0"/>
          <c:cat>
            <c:strRef>
              <c:f>'14.2'!$K$30:$M$30</c:f>
              <c:strCache>
                <c:ptCount val="3"/>
                <c:pt idx="0">
                  <c:v>Duben</c:v>
                </c:pt>
                <c:pt idx="1">
                  <c:v>Květen</c:v>
                </c:pt>
                <c:pt idx="2">
                  <c:v>Červen</c:v>
                </c:pt>
              </c:strCache>
            </c:strRef>
          </c:cat>
          <c:val>
            <c:numRef>
              <c:f>'14.2'!$K$31:$M$31</c:f>
              <c:numCache>
                <c:formatCode>#,##0.0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1"/>
          <c:order val="1"/>
          <c:tx>
            <c:strRef>
              <c:f>'14.2'!$J$32</c:f>
              <c:strCache>
                <c:ptCount val="1"/>
                <c:pt idx="0">
                  <c:v>PE</c:v>
                </c:pt>
              </c:strCache>
            </c:strRef>
          </c:tx>
          <c:invertIfNegative val="0"/>
          <c:cat>
            <c:strRef>
              <c:f>'14.2'!$K$30:$M$30</c:f>
              <c:strCache>
                <c:ptCount val="3"/>
                <c:pt idx="0">
                  <c:v>Duben</c:v>
                </c:pt>
                <c:pt idx="1">
                  <c:v>Květen</c:v>
                </c:pt>
                <c:pt idx="2">
                  <c:v>Červen</c:v>
                </c:pt>
              </c:strCache>
            </c:strRef>
          </c:cat>
          <c:val>
            <c:numRef>
              <c:f>'14.2'!$K$32:$M$32</c:f>
              <c:numCache>
                <c:formatCode>#,##0.0</c:formatCode>
                <c:ptCount val="3"/>
                <c:pt idx="0">
                  <c:v>44049.04</c:v>
                </c:pt>
                <c:pt idx="1">
                  <c:v>31434.258000000002</c:v>
                </c:pt>
                <c:pt idx="2">
                  <c:v>28142.04</c:v>
                </c:pt>
              </c:numCache>
            </c:numRef>
          </c:val>
        </c:ser>
        <c:ser>
          <c:idx val="2"/>
          <c:order val="2"/>
          <c:tx>
            <c:strRef>
              <c:f>'14.2'!$J$33</c:f>
              <c:strCache>
                <c:ptCount val="1"/>
                <c:pt idx="0">
                  <c:v>PPE</c:v>
                </c:pt>
              </c:strCache>
            </c:strRef>
          </c:tx>
          <c:invertIfNegative val="0"/>
          <c:cat>
            <c:strRef>
              <c:f>'14.2'!$K$30:$M$30</c:f>
              <c:strCache>
                <c:ptCount val="3"/>
                <c:pt idx="0">
                  <c:v>Duben</c:v>
                </c:pt>
                <c:pt idx="1">
                  <c:v>Květen</c:v>
                </c:pt>
                <c:pt idx="2">
                  <c:v>Červen</c:v>
                </c:pt>
              </c:strCache>
            </c:strRef>
          </c:cat>
          <c:val>
            <c:numRef>
              <c:f>'14.2'!$K$33:$M$33</c:f>
              <c:numCache>
                <c:formatCode>#,##0.0</c:formatCode>
                <c:ptCount val="3"/>
                <c:pt idx="0">
                  <c:v>0</c:v>
                </c:pt>
                <c:pt idx="1">
                  <c:v>819.2</c:v>
                </c:pt>
                <c:pt idx="2">
                  <c:v>243</c:v>
                </c:pt>
              </c:numCache>
            </c:numRef>
          </c:val>
        </c:ser>
        <c:ser>
          <c:idx val="3"/>
          <c:order val="3"/>
          <c:tx>
            <c:strRef>
              <c:f>'14.2'!$J$34</c:f>
              <c:strCache>
                <c:ptCount val="1"/>
                <c:pt idx="0">
                  <c:v>PSE</c:v>
                </c:pt>
              </c:strCache>
            </c:strRef>
          </c:tx>
          <c:invertIfNegative val="0"/>
          <c:cat>
            <c:strRef>
              <c:f>'14.2'!$K$30:$M$30</c:f>
              <c:strCache>
                <c:ptCount val="3"/>
                <c:pt idx="0">
                  <c:v>Duben</c:v>
                </c:pt>
                <c:pt idx="1">
                  <c:v>Květen</c:v>
                </c:pt>
                <c:pt idx="2">
                  <c:v>Červen</c:v>
                </c:pt>
              </c:strCache>
            </c:strRef>
          </c:cat>
          <c:val>
            <c:numRef>
              <c:f>'14.2'!$K$34:$M$34</c:f>
              <c:numCache>
                <c:formatCode>#,##0.0</c:formatCode>
                <c:ptCount val="3"/>
                <c:pt idx="0">
                  <c:v>27432.750000000011</c:v>
                </c:pt>
                <c:pt idx="1">
                  <c:v>26515.76200000001</c:v>
                </c:pt>
                <c:pt idx="2">
                  <c:v>23879.201999999994</c:v>
                </c:pt>
              </c:numCache>
            </c:numRef>
          </c:val>
        </c:ser>
        <c:ser>
          <c:idx val="4"/>
          <c:order val="4"/>
          <c:tx>
            <c:strRef>
              <c:f>'14.2'!$J$35</c:f>
              <c:strCache>
                <c:ptCount val="1"/>
                <c:pt idx="0">
                  <c:v>VE</c:v>
                </c:pt>
              </c:strCache>
            </c:strRef>
          </c:tx>
          <c:invertIfNegative val="0"/>
          <c:cat>
            <c:strRef>
              <c:f>'14.2'!$K$30:$M$30</c:f>
              <c:strCache>
                <c:ptCount val="3"/>
                <c:pt idx="0">
                  <c:v>Duben</c:v>
                </c:pt>
                <c:pt idx="1">
                  <c:v>Květen</c:v>
                </c:pt>
                <c:pt idx="2">
                  <c:v>Červen</c:v>
                </c:pt>
              </c:strCache>
            </c:strRef>
          </c:cat>
          <c:val>
            <c:numRef>
              <c:f>'14.2'!$K$35:$M$35</c:f>
              <c:numCache>
                <c:formatCode>#,##0.0</c:formatCode>
                <c:ptCount val="3"/>
                <c:pt idx="0">
                  <c:v>7449.2909999999993</c:v>
                </c:pt>
                <c:pt idx="1">
                  <c:v>6002.9880000000012</c:v>
                </c:pt>
                <c:pt idx="2">
                  <c:v>4750.9829999999984</c:v>
                </c:pt>
              </c:numCache>
            </c:numRef>
          </c:val>
        </c:ser>
        <c:ser>
          <c:idx val="5"/>
          <c:order val="5"/>
          <c:tx>
            <c:strRef>
              <c:f>'14.2'!$J$36</c:f>
              <c:strCache>
                <c:ptCount val="1"/>
                <c:pt idx="0">
                  <c:v>PVE</c:v>
                </c:pt>
              </c:strCache>
            </c:strRef>
          </c:tx>
          <c:invertIfNegative val="0"/>
          <c:cat>
            <c:strRef>
              <c:f>'14.2'!$K$30:$M$30</c:f>
              <c:strCache>
                <c:ptCount val="3"/>
                <c:pt idx="0">
                  <c:v>Duben</c:v>
                </c:pt>
                <c:pt idx="1">
                  <c:v>Květen</c:v>
                </c:pt>
                <c:pt idx="2">
                  <c:v>Červen</c:v>
                </c:pt>
              </c:strCache>
            </c:strRef>
          </c:cat>
          <c:val>
            <c:numRef>
              <c:f>'14.2'!$K$36:$M$36</c:f>
              <c:numCache>
                <c:formatCode>#,##0.0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6"/>
          <c:order val="6"/>
          <c:tx>
            <c:strRef>
              <c:f>'14.2'!$J$37</c:f>
              <c:strCache>
                <c:ptCount val="1"/>
                <c:pt idx="0">
                  <c:v>VTE</c:v>
                </c:pt>
              </c:strCache>
            </c:strRef>
          </c:tx>
          <c:invertIfNegative val="0"/>
          <c:cat>
            <c:strRef>
              <c:f>'14.2'!$K$30:$M$30</c:f>
              <c:strCache>
                <c:ptCount val="3"/>
                <c:pt idx="0">
                  <c:v>Duben</c:v>
                </c:pt>
                <c:pt idx="1">
                  <c:v>Květen</c:v>
                </c:pt>
                <c:pt idx="2">
                  <c:v>Červen</c:v>
                </c:pt>
              </c:strCache>
            </c:strRef>
          </c:cat>
          <c:val>
            <c:numRef>
              <c:f>'14.2'!$K$37:$M$37</c:f>
              <c:numCache>
                <c:formatCode>#,##0.0</c:formatCode>
                <c:ptCount val="3"/>
                <c:pt idx="0">
                  <c:v>974.40899999999988</c:v>
                </c:pt>
                <c:pt idx="1">
                  <c:v>1352.3809999999999</c:v>
                </c:pt>
                <c:pt idx="2">
                  <c:v>643.97800000000007</c:v>
                </c:pt>
              </c:numCache>
            </c:numRef>
          </c:val>
        </c:ser>
        <c:ser>
          <c:idx val="7"/>
          <c:order val="7"/>
          <c:tx>
            <c:strRef>
              <c:f>'14.2'!$J$38</c:f>
              <c:strCache>
                <c:ptCount val="1"/>
                <c:pt idx="0">
                  <c:v>FVE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'14.2'!$K$30:$M$30</c:f>
              <c:strCache>
                <c:ptCount val="3"/>
                <c:pt idx="0">
                  <c:v>Duben</c:v>
                </c:pt>
                <c:pt idx="1">
                  <c:v>Květen</c:v>
                </c:pt>
                <c:pt idx="2">
                  <c:v>Červen</c:v>
                </c:pt>
              </c:strCache>
            </c:strRef>
          </c:cat>
          <c:val>
            <c:numRef>
              <c:f>'14.2'!$K$38:$M$38</c:f>
              <c:numCache>
                <c:formatCode>#,##0.0</c:formatCode>
                <c:ptCount val="3"/>
                <c:pt idx="0">
                  <c:v>53801.205000000038</c:v>
                </c:pt>
                <c:pt idx="1">
                  <c:v>65415.201999999925</c:v>
                </c:pt>
                <c:pt idx="2">
                  <c:v>67582.54299999983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60060544"/>
        <c:axId val="160062080"/>
      </c:barChart>
      <c:catAx>
        <c:axId val="160060544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160062080"/>
        <c:crosses val="autoZero"/>
        <c:auto val="1"/>
        <c:lblAlgn val="ctr"/>
        <c:lblOffset val="100"/>
        <c:noMultiLvlLbl val="0"/>
      </c:catAx>
      <c:valAx>
        <c:axId val="16006208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60060544"/>
        <c:crosses val="autoZero"/>
        <c:crossBetween val="between"/>
        <c:dispUnits>
          <c:builtInUnit val="thousands"/>
        </c:dispUnits>
      </c:valAx>
    </c:plotArea>
    <c:legend>
      <c:legendPos val="r"/>
      <c:layout/>
      <c:overlay val="0"/>
      <c:txPr>
        <a:bodyPr/>
        <a:lstStyle/>
        <a:p>
          <a:pPr>
            <a:defRPr sz="900"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</a:t>
            </a:r>
            <a:r>
              <a:rPr lang="cs-CZ" sz="1000" baseline="0"/>
              <a:t> výrobě elektřiny brutto </a:t>
            </a:r>
            <a:r>
              <a:rPr lang="cs-CZ" sz="1000"/>
              <a:t>v ČR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'14.2'!$L$19:$L$26</c:f>
              <c:strCache>
                <c:ptCount val="8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  <c:pt idx="4">
                  <c:v>VE</c:v>
                </c:pt>
                <c:pt idx="5">
                  <c:v>PVE</c:v>
                </c:pt>
                <c:pt idx="6">
                  <c:v>VTE</c:v>
                </c:pt>
                <c:pt idx="7">
                  <c:v>FVE</c:v>
                </c:pt>
              </c:strCache>
            </c:strRef>
          </c:cat>
          <c:val>
            <c:numRef>
              <c:f>'14.2'!$M$19:$M$26</c:f>
              <c:numCache>
                <c:formatCode>0.0%</c:formatCode>
                <c:ptCount val="8"/>
                <c:pt idx="0">
                  <c:v>0</c:v>
                </c:pt>
                <c:pt idx="1">
                  <c:v>1.0221298611584172E-2</c:v>
                </c:pt>
                <c:pt idx="2">
                  <c:v>1.8215516934917393E-3</c:v>
                </c:pt>
                <c:pt idx="3">
                  <c:v>9.0606687591399615E-2</c:v>
                </c:pt>
                <c:pt idx="4">
                  <c:v>3.6018079315750309E-2</c:v>
                </c:pt>
                <c:pt idx="5">
                  <c:v>0</c:v>
                </c:pt>
                <c:pt idx="6">
                  <c:v>2.9007263083692756E-2</c:v>
                </c:pt>
                <c:pt idx="7">
                  <c:v>0.23286403694291469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0074752"/>
        <c:axId val="160170752"/>
      </c:barChart>
      <c:catAx>
        <c:axId val="160074752"/>
        <c:scaling>
          <c:orientation val="minMax"/>
        </c:scaling>
        <c:delete val="0"/>
        <c:axPos val="l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160170752"/>
        <c:crosses val="autoZero"/>
        <c:auto val="1"/>
        <c:lblAlgn val="ctr"/>
        <c:lblOffset val="100"/>
        <c:noMultiLvlLbl val="0"/>
      </c:catAx>
      <c:valAx>
        <c:axId val="160170752"/>
        <c:scaling>
          <c:orientation val="minMax"/>
          <c:max val="1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60074752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technologií na v</a:t>
            </a:r>
            <a:r>
              <a:rPr lang="en-US" sz="1000"/>
              <a:t>ýrob</a:t>
            </a:r>
            <a:r>
              <a:rPr lang="cs-CZ" sz="1000"/>
              <a:t>ě</a:t>
            </a:r>
            <a:r>
              <a:rPr lang="en-US" sz="1000"/>
              <a:t> elektřiny brutto</a:t>
            </a:r>
          </a:p>
        </c:rich>
      </c:tx>
      <c:layout/>
      <c:overlay val="0"/>
    </c:title>
    <c:autoTitleDeleted val="0"/>
    <c:plotArea>
      <c:layout/>
      <c:doughnutChart>
        <c:varyColors val="1"/>
        <c:ser>
          <c:idx val="2"/>
          <c:order val="0"/>
          <c:dPt>
            <c:idx val="7"/>
            <c:bubble3D val="0"/>
            <c:spPr>
              <a:solidFill>
                <a:srgbClr val="FFC000"/>
              </a:solidFill>
            </c:spPr>
          </c:dPt>
          <c:cat>
            <c:strRef>
              <c:f>'14.3'!$J$19:$J$26</c:f>
              <c:strCache>
                <c:ptCount val="8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  <c:pt idx="4">
                  <c:v>VE</c:v>
                </c:pt>
                <c:pt idx="5">
                  <c:v>PVE</c:v>
                </c:pt>
                <c:pt idx="6">
                  <c:v>VTE</c:v>
                </c:pt>
                <c:pt idx="7">
                  <c:v>FVE</c:v>
                </c:pt>
              </c:strCache>
            </c:strRef>
          </c:cat>
          <c:val>
            <c:numRef>
              <c:f>'14.3'!$K$19:$K$26</c:f>
              <c:numCache>
                <c:formatCode>General</c:formatCode>
                <c:ptCount val="8"/>
                <c:pt idx="0">
                  <c:v>0</c:v>
                </c:pt>
                <c:pt idx="1">
                  <c:v>665241.66700000013</c:v>
                </c:pt>
                <c:pt idx="2">
                  <c:v>512863</c:v>
                </c:pt>
                <c:pt idx="3">
                  <c:v>13594.480000000001</c:v>
                </c:pt>
                <c:pt idx="4">
                  <c:v>5576.9029999999993</c:v>
                </c:pt>
                <c:pt idx="5">
                  <c:v>0</c:v>
                </c:pt>
                <c:pt idx="6">
                  <c:v>19489.857</c:v>
                </c:pt>
                <c:pt idx="7">
                  <c:v>4858.866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>
        <c:manualLayout>
          <c:xMode val="edge"/>
          <c:yMode val="edge"/>
          <c:x val="0.73366905738454002"/>
          <c:y val="0.21518680535303458"/>
          <c:w val="0.24404682005278588"/>
          <c:h val="0.74415281423155444"/>
        </c:manualLayout>
      </c:layout>
      <c:overlay val="0"/>
      <c:txPr>
        <a:bodyPr/>
        <a:lstStyle/>
        <a:p>
          <a:pPr rtl="0">
            <a:defRPr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</a:t>
            </a:r>
            <a:r>
              <a:rPr lang="cs-CZ" sz="1000" baseline="0"/>
              <a:t> spotřebě elektřiny </a:t>
            </a:r>
            <a:r>
              <a:rPr lang="cs-CZ" sz="1000"/>
              <a:t>v ČR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'14.3'!$H$19:$H$22</c:f>
              <c:strCache>
                <c:ptCount val="4"/>
                <c:pt idx="0">
                  <c:v>VO z vvn</c:v>
                </c:pt>
                <c:pt idx="1">
                  <c:v>VO z vn</c:v>
                </c:pt>
                <c:pt idx="2">
                  <c:v>MOP</c:v>
                </c:pt>
                <c:pt idx="3">
                  <c:v>MOO</c:v>
                </c:pt>
              </c:strCache>
            </c:strRef>
          </c:cat>
          <c:val>
            <c:numRef>
              <c:f>'14.3'!$I$19:$I$22</c:f>
              <c:numCache>
                <c:formatCode>0.0%</c:formatCode>
                <c:ptCount val="4"/>
                <c:pt idx="0">
                  <c:v>1.3898023881156739E-2</c:v>
                </c:pt>
                <c:pt idx="1">
                  <c:v>2.2574404064845833E-2</c:v>
                </c:pt>
                <c:pt idx="2">
                  <c:v>3.3582320805933458E-2</c:v>
                </c:pt>
                <c:pt idx="3">
                  <c:v>2.3898075553989165E-2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0464896"/>
        <c:axId val="160466432"/>
      </c:barChart>
      <c:catAx>
        <c:axId val="160464896"/>
        <c:scaling>
          <c:orientation val="maxMin"/>
        </c:scaling>
        <c:delete val="0"/>
        <c:axPos val="l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160466432"/>
        <c:crosses val="autoZero"/>
        <c:auto val="1"/>
        <c:lblAlgn val="ctr"/>
        <c:lblOffset val="100"/>
        <c:noMultiLvlLbl val="0"/>
      </c:catAx>
      <c:valAx>
        <c:axId val="160466432"/>
        <c:scaling>
          <c:orientation val="minMax"/>
          <c:max val="1"/>
        </c:scaling>
        <c:delete val="0"/>
        <c:axPos val="t"/>
        <c:majorGridlines/>
        <c:numFmt formatCode="0%" sourceLinked="0"/>
        <c:majorTickMark val="out"/>
        <c:minorTickMark val="none"/>
        <c:tickLblPos val="high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60464896"/>
        <c:crosses val="autoZero"/>
        <c:crossBetween val="between"/>
        <c:majorUnit val="0.2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 instalovaném výkonu v ČR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'14.3'!$H$31:$H$38</c:f>
              <c:strCache>
                <c:ptCount val="8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  <c:pt idx="4">
                  <c:v>VE</c:v>
                </c:pt>
                <c:pt idx="5">
                  <c:v>PVE</c:v>
                </c:pt>
                <c:pt idx="6">
                  <c:v>VTE</c:v>
                </c:pt>
                <c:pt idx="7">
                  <c:v>FVE</c:v>
                </c:pt>
              </c:strCache>
            </c:strRef>
          </c:cat>
          <c:val>
            <c:numRef>
              <c:f>'14.3'!$I$31:$I$38</c:f>
              <c:numCache>
                <c:formatCode>0.0%</c:formatCode>
                <c:ptCount val="8"/>
                <c:pt idx="0">
                  <c:v>0</c:v>
                </c:pt>
                <c:pt idx="1">
                  <c:v>5.0224356785040128E-2</c:v>
                </c:pt>
                <c:pt idx="2">
                  <c:v>0.29336266960029334</c:v>
                </c:pt>
                <c:pt idx="3">
                  <c:v>1.5868771341573322E-2</c:v>
                </c:pt>
                <c:pt idx="4">
                  <c:v>6.8985401040571222E-3</c:v>
                </c:pt>
                <c:pt idx="5">
                  <c:v>0</c:v>
                </c:pt>
                <c:pt idx="6">
                  <c:v>0.18569886980010192</c:v>
                </c:pt>
                <c:pt idx="7">
                  <c:v>6.3233017964692629E-3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0580736"/>
        <c:axId val="160582272"/>
      </c:barChart>
      <c:catAx>
        <c:axId val="160580736"/>
        <c:scaling>
          <c:orientation val="minMax"/>
        </c:scaling>
        <c:delete val="0"/>
        <c:axPos val="l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160582272"/>
        <c:crosses val="autoZero"/>
        <c:auto val="1"/>
        <c:lblAlgn val="ctr"/>
        <c:lblOffset val="100"/>
        <c:noMultiLvlLbl val="0"/>
      </c:catAx>
      <c:valAx>
        <c:axId val="160582272"/>
        <c:scaling>
          <c:orientation val="minMax"/>
          <c:max val="1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60580736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Výroba elektřiny brutto (GWh)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'14.3'!$J$31</c:f>
              <c:strCache>
                <c:ptCount val="1"/>
                <c:pt idx="0">
                  <c:v>JE</c:v>
                </c:pt>
              </c:strCache>
            </c:strRef>
          </c:tx>
          <c:invertIfNegative val="0"/>
          <c:cat>
            <c:strRef>
              <c:f>'14.3'!$K$30:$M$30</c:f>
              <c:strCache>
                <c:ptCount val="3"/>
                <c:pt idx="0">
                  <c:v>Duben</c:v>
                </c:pt>
                <c:pt idx="1">
                  <c:v>Květen</c:v>
                </c:pt>
                <c:pt idx="2">
                  <c:v>Červen</c:v>
                </c:pt>
              </c:strCache>
            </c:strRef>
          </c:cat>
          <c:val>
            <c:numRef>
              <c:f>'14.3'!$K$31:$M$31</c:f>
              <c:numCache>
                <c:formatCode>#,##0.0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1"/>
          <c:order val="1"/>
          <c:tx>
            <c:strRef>
              <c:f>'14.3'!$J$32</c:f>
              <c:strCache>
                <c:ptCount val="1"/>
                <c:pt idx="0">
                  <c:v>PE</c:v>
                </c:pt>
              </c:strCache>
            </c:strRef>
          </c:tx>
          <c:invertIfNegative val="0"/>
          <c:cat>
            <c:strRef>
              <c:f>'14.3'!$K$30:$M$30</c:f>
              <c:strCache>
                <c:ptCount val="3"/>
                <c:pt idx="0">
                  <c:v>Duben</c:v>
                </c:pt>
                <c:pt idx="1">
                  <c:v>Květen</c:v>
                </c:pt>
                <c:pt idx="2">
                  <c:v>Červen</c:v>
                </c:pt>
              </c:strCache>
            </c:strRef>
          </c:cat>
          <c:val>
            <c:numRef>
              <c:f>'14.3'!$K$32:$M$32</c:f>
              <c:numCache>
                <c:formatCode>#,##0.0</c:formatCode>
                <c:ptCount val="3"/>
                <c:pt idx="0">
                  <c:v>239995.89700000003</c:v>
                </c:pt>
                <c:pt idx="1">
                  <c:v>224738.41800000001</c:v>
                </c:pt>
                <c:pt idx="2">
                  <c:v>200507.35200000001</c:v>
                </c:pt>
              </c:numCache>
            </c:numRef>
          </c:val>
        </c:ser>
        <c:ser>
          <c:idx val="2"/>
          <c:order val="2"/>
          <c:tx>
            <c:strRef>
              <c:f>'14.3'!$J$33</c:f>
              <c:strCache>
                <c:ptCount val="1"/>
                <c:pt idx="0">
                  <c:v>PPE</c:v>
                </c:pt>
              </c:strCache>
            </c:strRef>
          </c:tx>
          <c:invertIfNegative val="0"/>
          <c:cat>
            <c:strRef>
              <c:f>'14.3'!$K$30:$M$30</c:f>
              <c:strCache>
                <c:ptCount val="3"/>
                <c:pt idx="0">
                  <c:v>Duben</c:v>
                </c:pt>
                <c:pt idx="1">
                  <c:v>Květen</c:v>
                </c:pt>
                <c:pt idx="2">
                  <c:v>Červen</c:v>
                </c:pt>
              </c:strCache>
            </c:strRef>
          </c:cat>
          <c:val>
            <c:numRef>
              <c:f>'14.3'!$K$33:$M$33</c:f>
              <c:numCache>
                <c:formatCode>#,##0.0</c:formatCode>
                <c:ptCount val="3"/>
                <c:pt idx="0">
                  <c:v>163488.9</c:v>
                </c:pt>
                <c:pt idx="1">
                  <c:v>176705</c:v>
                </c:pt>
                <c:pt idx="2">
                  <c:v>172669.1</c:v>
                </c:pt>
              </c:numCache>
            </c:numRef>
          </c:val>
        </c:ser>
        <c:ser>
          <c:idx val="3"/>
          <c:order val="3"/>
          <c:tx>
            <c:strRef>
              <c:f>'14.3'!$J$34</c:f>
              <c:strCache>
                <c:ptCount val="1"/>
                <c:pt idx="0">
                  <c:v>PSE</c:v>
                </c:pt>
              </c:strCache>
            </c:strRef>
          </c:tx>
          <c:invertIfNegative val="0"/>
          <c:cat>
            <c:strRef>
              <c:f>'14.3'!$K$30:$M$30</c:f>
              <c:strCache>
                <c:ptCount val="3"/>
                <c:pt idx="0">
                  <c:v>Duben</c:v>
                </c:pt>
                <c:pt idx="1">
                  <c:v>Květen</c:v>
                </c:pt>
                <c:pt idx="2">
                  <c:v>Červen</c:v>
                </c:pt>
              </c:strCache>
            </c:strRef>
          </c:cat>
          <c:val>
            <c:numRef>
              <c:f>'14.3'!$K$34:$M$34</c:f>
              <c:numCache>
                <c:formatCode>#,##0.0</c:formatCode>
                <c:ptCount val="3"/>
                <c:pt idx="0">
                  <c:v>5340.1050000000005</c:v>
                </c:pt>
                <c:pt idx="1">
                  <c:v>4249.7050000000008</c:v>
                </c:pt>
                <c:pt idx="2">
                  <c:v>4004.6700000000005</c:v>
                </c:pt>
              </c:numCache>
            </c:numRef>
          </c:val>
        </c:ser>
        <c:ser>
          <c:idx val="4"/>
          <c:order val="4"/>
          <c:tx>
            <c:strRef>
              <c:f>'14.3'!$J$35</c:f>
              <c:strCache>
                <c:ptCount val="1"/>
                <c:pt idx="0">
                  <c:v>VE</c:v>
                </c:pt>
              </c:strCache>
            </c:strRef>
          </c:tx>
          <c:invertIfNegative val="0"/>
          <c:cat>
            <c:strRef>
              <c:f>'14.3'!$K$30:$M$30</c:f>
              <c:strCache>
                <c:ptCount val="3"/>
                <c:pt idx="0">
                  <c:v>Duben</c:v>
                </c:pt>
                <c:pt idx="1">
                  <c:v>Květen</c:v>
                </c:pt>
                <c:pt idx="2">
                  <c:v>Červen</c:v>
                </c:pt>
              </c:strCache>
            </c:strRef>
          </c:cat>
          <c:val>
            <c:numRef>
              <c:f>'14.3'!$K$35:$M$35</c:f>
              <c:numCache>
                <c:formatCode>#,##0.0</c:formatCode>
                <c:ptCount val="3"/>
                <c:pt idx="0">
                  <c:v>2415.4079999999994</c:v>
                </c:pt>
                <c:pt idx="1">
                  <c:v>1328.3030000000001</c:v>
                </c:pt>
                <c:pt idx="2">
                  <c:v>1833.1920000000002</c:v>
                </c:pt>
              </c:numCache>
            </c:numRef>
          </c:val>
        </c:ser>
        <c:ser>
          <c:idx val="5"/>
          <c:order val="5"/>
          <c:tx>
            <c:strRef>
              <c:f>'14.3'!$J$36</c:f>
              <c:strCache>
                <c:ptCount val="1"/>
                <c:pt idx="0">
                  <c:v>PVE</c:v>
                </c:pt>
              </c:strCache>
            </c:strRef>
          </c:tx>
          <c:invertIfNegative val="0"/>
          <c:cat>
            <c:strRef>
              <c:f>'14.3'!$K$30:$M$30</c:f>
              <c:strCache>
                <c:ptCount val="3"/>
                <c:pt idx="0">
                  <c:v>Duben</c:v>
                </c:pt>
                <c:pt idx="1">
                  <c:v>Květen</c:v>
                </c:pt>
                <c:pt idx="2">
                  <c:v>Červen</c:v>
                </c:pt>
              </c:strCache>
            </c:strRef>
          </c:cat>
          <c:val>
            <c:numRef>
              <c:f>'14.3'!$K$36:$M$36</c:f>
              <c:numCache>
                <c:formatCode>#,##0.0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6"/>
          <c:order val="6"/>
          <c:tx>
            <c:strRef>
              <c:f>'14.3'!$J$37</c:f>
              <c:strCache>
                <c:ptCount val="1"/>
                <c:pt idx="0">
                  <c:v>VTE</c:v>
                </c:pt>
              </c:strCache>
            </c:strRef>
          </c:tx>
          <c:invertIfNegative val="0"/>
          <c:cat>
            <c:strRef>
              <c:f>'14.3'!$K$30:$M$30</c:f>
              <c:strCache>
                <c:ptCount val="3"/>
                <c:pt idx="0">
                  <c:v>Duben</c:v>
                </c:pt>
                <c:pt idx="1">
                  <c:v>Květen</c:v>
                </c:pt>
                <c:pt idx="2">
                  <c:v>Červen</c:v>
                </c:pt>
              </c:strCache>
            </c:strRef>
          </c:cat>
          <c:val>
            <c:numRef>
              <c:f>'14.3'!$K$37:$M$37</c:f>
              <c:numCache>
                <c:formatCode>#,##0.0</c:formatCode>
                <c:ptCount val="3"/>
                <c:pt idx="0">
                  <c:v>6932.3470000000007</c:v>
                </c:pt>
                <c:pt idx="1">
                  <c:v>9092.1779999999999</c:v>
                </c:pt>
                <c:pt idx="2">
                  <c:v>3465.3319999999999</c:v>
                </c:pt>
              </c:numCache>
            </c:numRef>
          </c:val>
        </c:ser>
        <c:ser>
          <c:idx val="7"/>
          <c:order val="7"/>
          <c:tx>
            <c:strRef>
              <c:f>'14.3'!$J$38</c:f>
              <c:strCache>
                <c:ptCount val="1"/>
                <c:pt idx="0">
                  <c:v>FVE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'14.3'!$K$30:$M$30</c:f>
              <c:strCache>
                <c:ptCount val="3"/>
                <c:pt idx="0">
                  <c:v>Duben</c:v>
                </c:pt>
                <c:pt idx="1">
                  <c:v>Květen</c:v>
                </c:pt>
                <c:pt idx="2">
                  <c:v>Červen</c:v>
                </c:pt>
              </c:strCache>
            </c:strRef>
          </c:cat>
          <c:val>
            <c:numRef>
              <c:f>'14.3'!$K$38:$M$38</c:f>
              <c:numCache>
                <c:formatCode>#,##0.0</c:formatCode>
                <c:ptCount val="3"/>
                <c:pt idx="0">
                  <c:v>1433.8289999999997</c:v>
                </c:pt>
                <c:pt idx="1">
                  <c:v>1764.3190000000002</c:v>
                </c:pt>
                <c:pt idx="2">
                  <c:v>1660.7180000000003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60497664"/>
        <c:axId val="160499200"/>
      </c:barChart>
      <c:catAx>
        <c:axId val="160497664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160499200"/>
        <c:crosses val="autoZero"/>
        <c:auto val="1"/>
        <c:lblAlgn val="ctr"/>
        <c:lblOffset val="100"/>
        <c:noMultiLvlLbl val="0"/>
      </c:catAx>
      <c:valAx>
        <c:axId val="16049920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60497664"/>
        <c:crosses val="autoZero"/>
        <c:crossBetween val="between"/>
        <c:dispUnits>
          <c:builtInUnit val="thousands"/>
        </c:dispUnits>
      </c:valAx>
    </c:plotArea>
    <c:legend>
      <c:legendPos val="r"/>
      <c:layout/>
      <c:overlay val="0"/>
      <c:txPr>
        <a:bodyPr/>
        <a:lstStyle/>
        <a:p>
          <a:pPr>
            <a:defRPr sz="900"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</a:t>
            </a:r>
            <a:r>
              <a:rPr lang="cs-CZ" sz="1000" baseline="0"/>
              <a:t> výrobě elektřiny brutto </a:t>
            </a:r>
            <a:r>
              <a:rPr lang="cs-CZ" sz="1000"/>
              <a:t>v ČR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'14.3'!$L$19:$L$26</c:f>
              <c:strCache>
                <c:ptCount val="8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  <c:pt idx="4">
                  <c:v>VE</c:v>
                </c:pt>
                <c:pt idx="5">
                  <c:v>PVE</c:v>
                </c:pt>
                <c:pt idx="6">
                  <c:v>VTE</c:v>
                </c:pt>
                <c:pt idx="7">
                  <c:v>FVE</c:v>
                </c:pt>
              </c:strCache>
            </c:strRef>
          </c:cat>
          <c:val>
            <c:numRef>
              <c:f>'14.3'!$M$19:$M$26</c:f>
              <c:numCache>
                <c:formatCode>0.0%</c:formatCode>
                <c:ptCount val="8"/>
                <c:pt idx="0">
                  <c:v>0</c:v>
                </c:pt>
                <c:pt idx="1">
                  <c:v>6.5617481771447064E-2</c:v>
                </c:pt>
                <c:pt idx="2">
                  <c:v>0.87950147446738269</c:v>
                </c:pt>
                <c:pt idx="3">
                  <c:v>1.5826634742574223E-2</c:v>
                </c:pt>
                <c:pt idx="4">
                  <c:v>1.1034798850351428E-2</c:v>
                </c:pt>
                <c:pt idx="5">
                  <c:v>0</c:v>
                </c:pt>
                <c:pt idx="6">
                  <c:v>0.19030345333683102</c:v>
                </c:pt>
                <c:pt idx="7">
                  <c:v>6.0570744735164378E-3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0528256"/>
        <c:axId val="160529792"/>
      </c:barChart>
      <c:catAx>
        <c:axId val="160528256"/>
        <c:scaling>
          <c:orientation val="minMax"/>
        </c:scaling>
        <c:delete val="0"/>
        <c:axPos val="l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160529792"/>
        <c:crosses val="autoZero"/>
        <c:auto val="1"/>
        <c:lblAlgn val="ctr"/>
        <c:lblOffset val="100"/>
        <c:noMultiLvlLbl val="0"/>
      </c:catAx>
      <c:valAx>
        <c:axId val="160529792"/>
        <c:scaling>
          <c:orientation val="minMax"/>
          <c:max val="1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60528256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technologií na v</a:t>
            </a:r>
            <a:r>
              <a:rPr lang="en-US" sz="1000"/>
              <a:t>ýrob</a:t>
            </a:r>
            <a:r>
              <a:rPr lang="cs-CZ" sz="1000"/>
              <a:t>ě</a:t>
            </a:r>
            <a:r>
              <a:rPr lang="en-US" sz="1000"/>
              <a:t> elektřiny brutto</a:t>
            </a:r>
          </a:p>
        </c:rich>
      </c:tx>
      <c:layout/>
      <c:overlay val="0"/>
    </c:title>
    <c:autoTitleDeleted val="0"/>
    <c:plotArea>
      <c:layout/>
      <c:doughnutChart>
        <c:varyColors val="1"/>
        <c:ser>
          <c:idx val="2"/>
          <c:order val="0"/>
          <c:dPt>
            <c:idx val="7"/>
            <c:bubble3D val="0"/>
            <c:spPr>
              <a:solidFill>
                <a:srgbClr val="FFC000"/>
              </a:solidFill>
            </c:spPr>
          </c:dPt>
          <c:cat>
            <c:strRef>
              <c:f>'14.4'!$J$19:$J$26</c:f>
              <c:strCache>
                <c:ptCount val="8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  <c:pt idx="4">
                  <c:v>VE</c:v>
                </c:pt>
                <c:pt idx="5">
                  <c:v>PVE</c:v>
                </c:pt>
                <c:pt idx="6">
                  <c:v>VTE</c:v>
                </c:pt>
                <c:pt idx="7">
                  <c:v>FVE</c:v>
                </c:pt>
              </c:strCache>
            </c:strRef>
          </c:cat>
          <c:val>
            <c:numRef>
              <c:f>'14.4'!$K$19:$K$26</c:f>
              <c:numCache>
                <c:formatCode>General</c:formatCode>
                <c:ptCount val="8"/>
                <c:pt idx="0">
                  <c:v>0</c:v>
                </c:pt>
                <c:pt idx="1">
                  <c:v>153215.02499999999</c:v>
                </c:pt>
                <c:pt idx="2">
                  <c:v>0</c:v>
                </c:pt>
                <c:pt idx="3">
                  <c:v>77210.232000000004</c:v>
                </c:pt>
                <c:pt idx="4">
                  <c:v>23612.856999999996</c:v>
                </c:pt>
                <c:pt idx="5">
                  <c:v>0</c:v>
                </c:pt>
                <c:pt idx="6">
                  <c:v>3060.8690000000001</c:v>
                </c:pt>
                <c:pt idx="7">
                  <c:v>34904.615999999995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>
        <c:manualLayout>
          <c:xMode val="edge"/>
          <c:yMode val="edge"/>
          <c:x val="0.73366905738454002"/>
          <c:y val="0.21518680535303458"/>
          <c:w val="0.24404682005278588"/>
          <c:h val="0.74415281423155444"/>
        </c:manualLayout>
      </c:layout>
      <c:overlay val="0"/>
      <c:txPr>
        <a:bodyPr/>
        <a:lstStyle/>
        <a:p>
          <a:pPr rtl="0">
            <a:defRPr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</a:t>
            </a:r>
            <a:r>
              <a:rPr lang="cs-CZ" sz="1000" baseline="0"/>
              <a:t> spotřebě elektřiny </a:t>
            </a:r>
            <a:r>
              <a:rPr lang="cs-CZ" sz="1000"/>
              <a:t>v ČR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'14.4'!$H$19:$H$22</c:f>
              <c:strCache>
                <c:ptCount val="4"/>
                <c:pt idx="0">
                  <c:v>VO z vvn</c:v>
                </c:pt>
                <c:pt idx="1">
                  <c:v>VO z vn</c:v>
                </c:pt>
                <c:pt idx="2">
                  <c:v>MOP</c:v>
                </c:pt>
                <c:pt idx="3">
                  <c:v>MOO</c:v>
                </c:pt>
              </c:strCache>
            </c:strRef>
          </c:cat>
          <c:val>
            <c:numRef>
              <c:f>'14.4'!$I$19:$I$22</c:f>
              <c:numCache>
                <c:formatCode>0.0%</c:formatCode>
                <c:ptCount val="4"/>
                <c:pt idx="0">
                  <c:v>5.8613704061573582E-2</c:v>
                </c:pt>
                <c:pt idx="1">
                  <c:v>5.8849795826631142E-2</c:v>
                </c:pt>
                <c:pt idx="2">
                  <c:v>6.3120536917412901E-2</c:v>
                </c:pt>
                <c:pt idx="3">
                  <c:v>6.2023231163625812E-2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0754688"/>
        <c:axId val="161108736"/>
      </c:barChart>
      <c:catAx>
        <c:axId val="160754688"/>
        <c:scaling>
          <c:orientation val="maxMin"/>
        </c:scaling>
        <c:delete val="0"/>
        <c:axPos val="l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161108736"/>
        <c:crosses val="autoZero"/>
        <c:auto val="1"/>
        <c:lblAlgn val="ctr"/>
        <c:lblOffset val="100"/>
        <c:noMultiLvlLbl val="0"/>
      </c:catAx>
      <c:valAx>
        <c:axId val="161108736"/>
        <c:scaling>
          <c:orientation val="minMax"/>
          <c:max val="1"/>
        </c:scaling>
        <c:delete val="0"/>
        <c:axPos val="t"/>
        <c:majorGridlines/>
        <c:numFmt formatCode="0%" sourceLinked="0"/>
        <c:majorTickMark val="out"/>
        <c:minorTickMark val="none"/>
        <c:tickLblPos val="high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60754688"/>
        <c:crosses val="autoZero"/>
        <c:crossBetween val="between"/>
        <c:majorUnit val="0.2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Výroba elektřiny  brutto kategorií VE (MWh)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'5'!$A$8</c:f>
              <c:strCache>
                <c:ptCount val="1"/>
                <c:pt idx="0">
                  <c:v>&lt; 1 MW</c:v>
                </c:pt>
              </c:strCache>
            </c:strRef>
          </c:tx>
          <c:invertIfNegative val="0"/>
          <c:cat>
            <c:strRef>
              <c:f>'5'!$E$5:$G$5</c:f>
              <c:strCache>
                <c:ptCount val="3"/>
                <c:pt idx="0">
                  <c:v>Duben</c:v>
                </c:pt>
                <c:pt idx="1">
                  <c:v>Květen</c:v>
                </c:pt>
                <c:pt idx="2">
                  <c:v>Červen</c:v>
                </c:pt>
              </c:strCache>
            </c:strRef>
          </c:cat>
          <c:val>
            <c:numRef>
              <c:f>'5'!$E$8:$G$8</c:f>
              <c:numCache>
                <c:formatCode>#,##0.0</c:formatCode>
                <c:ptCount val="3"/>
                <c:pt idx="0">
                  <c:v>57550.012000000046</c:v>
                </c:pt>
                <c:pt idx="1">
                  <c:v>37981.645999999993</c:v>
                </c:pt>
                <c:pt idx="2">
                  <c:v>34198.415999999968</c:v>
                </c:pt>
              </c:numCache>
            </c:numRef>
          </c:val>
        </c:ser>
        <c:ser>
          <c:idx val="1"/>
          <c:order val="1"/>
          <c:tx>
            <c:strRef>
              <c:f>'5'!$A$9</c:f>
              <c:strCache>
                <c:ptCount val="1"/>
                <c:pt idx="0">
                  <c:v>≥ 1 a &lt; 10 MW</c:v>
                </c:pt>
              </c:strCache>
            </c:strRef>
          </c:tx>
          <c:invertIfNegative val="0"/>
          <c:cat>
            <c:strRef>
              <c:f>'5'!$E$5:$G$5</c:f>
              <c:strCache>
                <c:ptCount val="3"/>
                <c:pt idx="0">
                  <c:v>Duben</c:v>
                </c:pt>
                <c:pt idx="1">
                  <c:v>Květen</c:v>
                </c:pt>
                <c:pt idx="2">
                  <c:v>Červen</c:v>
                </c:pt>
              </c:strCache>
            </c:strRef>
          </c:cat>
          <c:val>
            <c:numRef>
              <c:f>'5'!$E$9:$G$9</c:f>
              <c:numCache>
                <c:formatCode>#,##0.0</c:formatCode>
                <c:ptCount val="3"/>
                <c:pt idx="0">
                  <c:v>59627.839</c:v>
                </c:pt>
                <c:pt idx="1">
                  <c:v>43519.875000000015</c:v>
                </c:pt>
                <c:pt idx="2">
                  <c:v>46691.687000000005</c:v>
                </c:pt>
              </c:numCache>
            </c:numRef>
          </c:val>
        </c:ser>
        <c:ser>
          <c:idx val="2"/>
          <c:order val="2"/>
          <c:tx>
            <c:strRef>
              <c:f>'5'!$A$10</c:f>
              <c:strCache>
                <c:ptCount val="1"/>
                <c:pt idx="0">
                  <c:v>≥ 10 MW</c:v>
                </c:pt>
              </c:strCache>
            </c:strRef>
          </c:tx>
          <c:invertIfNegative val="0"/>
          <c:cat>
            <c:strRef>
              <c:f>'5'!$E$5:$G$5</c:f>
              <c:strCache>
                <c:ptCount val="3"/>
                <c:pt idx="0">
                  <c:v>Duben</c:v>
                </c:pt>
                <c:pt idx="1">
                  <c:v>Květen</c:v>
                </c:pt>
                <c:pt idx="2">
                  <c:v>Červen</c:v>
                </c:pt>
              </c:strCache>
            </c:strRef>
          </c:cat>
          <c:val>
            <c:numRef>
              <c:f>'5'!$E$10:$G$10</c:f>
              <c:numCache>
                <c:formatCode>#,##0.0</c:formatCode>
                <c:ptCount val="3"/>
                <c:pt idx="0">
                  <c:v>69395.88499999998</c:v>
                </c:pt>
                <c:pt idx="1">
                  <c:v>48832.770000000004</c:v>
                </c:pt>
                <c:pt idx="2">
                  <c:v>107594.227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4035712"/>
        <c:axId val="154037248"/>
      </c:barChart>
      <c:catAx>
        <c:axId val="154035712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154037248"/>
        <c:crosses val="autoZero"/>
        <c:auto val="1"/>
        <c:lblAlgn val="ctr"/>
        <c:lblOffset val="100"/>
        <c:noMultiLvlLbl val="0"/>
      </c:catAx>
      <c:valAx>
        <c:axId val="15403724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54035712"/>
        <c:crosses val="autoZero"/>
        <c:crossBetween val="between"/>
      </c:valAx>
    </c:plotArea>
    <c:legend>
      <c:legendPos val="r"/>
      <c:layout/>
      <c:overlay val="0"/>
      <c:txPr>
        <a:bodyPr/>
        <a:lstStyle/>
        <a:p>
          <a:pPr>
            <a:defRPr sz="900"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 instalovaném výkonu v ČR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'14.4'!$H$31:$H$38</c:f>
              <c:strCache>
                <c:ptCount val="8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  <c:pt idx="4">
                  <c:v>VE</c:v>
                </c:pt>
                <c:pt idx="5">
                  <c:v>PVE</c:v>
                </c:pt>
                <c:pt idx="6">
                  <c:v>VTE</c:v>
                </c:pt>
                <c:pt idx="7">
                  <c:v>FVE</c:v>
                </c:pt>
              </c:strCache>
            </c:strRef>
          </c:cat>
          <c:val>
            <c:numRef>
              <c:f>'14.4'!$I$31:$I$38</c:f>
              <c:numCache>
                <c:formatCode>0.0%</c:formatCode>
                <c:ptCount val="8"/>
                <c:pt idx="0">
                  <c:v>0</c:v>
                </c:pt>
                <c:pt idx="1">
                  <c:v>1.8399404210295178E-2</c:v>
                </c:pt>
                <c:pt idx="2">
                  <c:v>0</c:v>
                </c:pt>
                <c:pt idx="3">
                  <c:v>6.2160147979867936E-2</c:v>
                </c:pt>
                <c:pt idx="4">
                  <c:v>2.7133520128071988E-2</c:v>
                </c:pt>
                <c:pt idx="5">
                  <c:v>0</c:v>
                </c:pt>
                <c:pt idx="6">
                  <c:v>2.8535738209155607E-2</c:v>
                </c:pt>
                <c:pt idx="7">
                  <c:v>4.3893336877960008E-2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132928"/>
        <c:axId val="161134464"/>
      </c:barChart>
      <c:catAx>
        <c:axId val="161132928"/>
        <c:scaling>
          <c:orientation val="minMax"/>
        </c:scaling>
        <c:delete val="0"/>
        <c:axPos val="l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161134464"/>
        <c:crosses val="autoZero"/>
        <c:auto val="1"/>
        <c:lblAlgn val="ctr"/>
        <c:lblOffset val="100"/>
        <c:noMultiLvlLbl val="0"/>
      </c:catAx>
      <c:valAx>
        <c:axId val="161134464"/>
        <c:scaling>
          <c:orientation val="minMax"/>
          <c:max val="1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61132928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Výroba elektřiny brutto (GWh)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'14.4'!$J$31</c:f>
              <c:strCache>
                <c:ptCount val="1"/>
                <c:pt idx="0">
                  <c:v>JE</c:v>
                </c:pt>
              </c:strCache>
            </c:strRef>
          </c:tx>
          <c:invertIfNegative val="0"/>
          <c:cat>
            <c:strRef>
              <c:f>'14.4'!$K$30:$M$30</c:f>
              <c:strCache>
                <c:ptCount val="3"/>
                <c:pt idx="0">
                  <c:v>Duben</c:v>
                </c:pt>
                <c:pt idx="1">
                  <c:v>Květen</c:v>
                </c:pt>
                <c:pt idx="2">
                  <c:v>Červen</c:v>
                </c:pt>
              </c:strCache>
            </c:strRef>
          </c:cat>
          <c:val>
            <c:numRef>
              <c:f>'14.4'!$K$31:$M$31</c:f>
              <c:numCache>
                <c:formatCode>#,##0.0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1"/>
          <c:order val="1"/>
          <c:tx>
            <c:strRef>
              <c:f>'14.4'!$J$32</c:f>
              <c:strCache>
                <c:ptCount val="1"/>
                <c:pt idx="0">
                  <c:v>PE</c:v>
                </c:pt>
              </c:strCache>
            </c:strRef>
          </c:tx>
          <c:invertIfNegative val="0"/>
          <c:cat>
            <c:strRef>
              <c:f>'14.4'!$K$30:$M$30</c:f>
              <c:strCache>
                <c:ptCount val="3"/>
                <c:pt idx="0">
                  <c:v>Duben</c:v>
                </c:pt>
                <c:pt idx="1">
                  <c:v>Květen</c:v>
                </c:pt>
                <c:pt idx="2">
                  <c:v>Červen</c:v>
                </c:pt>
              </c:strCache>
            </c:strRef>
          </c:cat>
          <c:val>
            <c:numRef>
              <c:f>'14.4'!$K$32:$M$32</c:f>
              <c:numCache>
                <c:formatCode>#,##0.0</c:formatCode>
                <c:ptCount val="3"/>
                <c:pt idx="0">
                  <c:v>46123.883000000002</c:v>
                </c:pt>
                <c:pt idx="1">
                  <c:v>42381.164999999994</c:v>
                </c:pt>
                <c:pt idx="2">
                  <c:v>64709.976999999999</c:v>
                </c:pt>
              </c:numCache>
            </c:numRef>
          </c:val>
        </c:ser>
        <c:ser>
          <c:idx val="2"/>
          <c:order val="2"/>
          <c:tx>
            <c:strRef>
              <c:f>'14.4'!$J$33</c:f>
              <c:strCache>
                <c:ptCount val="1"/>
                <c:pt idx="0">
                  <c:v>PPE</c:v>
                </c:pt>
              </c:strCache>
            </c:strRef>
          </c:tx>
          <c:invertIfNegative val="0"/>
          <c:cat>
            <c:strRef>
              <c:f>'14.4'!$K$30:$M$30</c:f>
              <c:strCache>
                <c:ptCount val="3"/>
                <c:pt idx="0">
                  <c:v>Duben</c:v>
                </c:pt>
                <c:pt idx="1">
                  <c:v>Květen</c:v>
                </c:pt>
                <c:pt idx="2">
                  <c:v>Červen</c:v>
                </c:pt>
              </c:strCache>
            </c:strRef>
          </c:cat>
          <c:val>
            <c:numRef>
              <c:f>'14.4'!$K$33:$M$33</c:f>
              <c:numCache>
                <c:formatCode>#,##0.0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3"/>
          <c:order val="3"/>
          <c:tx>
            <c:strRef>
              <c:f>'14.4'!$J$34</c:f>
              <c:strCache>
                <c:ptCount val="1"/>
                <c:pt idx="0">
                  <c:v>PSE</c:v>
                </c:pt>
              </c:strCache>
            </c:strRef>
          </c:tx>
          <c:invertIfNegative val="0"/>
          <c:cat>
            <c:strRef>
              <c:f>'14.4'!$K$30:$M$30</c:f>
              <c:strCache>
                <c:ptCount val="3"/>
                <c:pt idx="0">
                  <c:v>Duben</c:v>
                </c:pt>
                <c:pt idx="1">
                  <c:v>Květen</c:v>
                </c:pt>
                <c:pt idx="2">
                  <c:v>Červen</c:v>
                </c:pt>
              </c:strCache>
            </c:strRef>
          </c:cat>
          <c:val>
            <c:numRef>
              <c:f>'14.4'!$K$34:$M$34</c:f>
              <c:numCache>
                <c:formatCode>#,##0.0</c:formatCode>
                <c:ptCount val="3"/>
                <c:pt idx="0">
                  <c:v>27223.340999999997</c:v>
                </c:pt>
                <c:pt idx="1">
                  <c:v>25727.232000000007</c:v>
                </c:pt>
                <c:pt idx="2">
                  <c:v>24259.659</c:v>
                </c:pt>
              </c:numCache>
            </c:numRef>
          </c:val>
        </c:ser>
        <c:ser>
          <c:idx val="4"/>
          <c:order val="4"/>
          <c:tx>
            <c:strRef>
              <c:f>'14.4'!$J$35</c:f>
              <c:strCache>
                <c:ptCount val="1"/>
                <c:pt idx="0">
                  <c:v>VE</c:v>
                </c:pt>
              </c:strCache>
            </c:strRef>
          </c:tx>
          <c:invertIfNegative val="0"/>
          <c:cat>
            <c:strRef>
              <c:f>'14.4'!$K$30:$M$30</c:f>
              <c:strCache>
                <c:ptCount val="3"/>
                <c:pt idx="0">
                  <c:v>Duben</c:v>
                </c:pt>
                <c:pt idx="1">
                  <c:v>Květen</c:v>
                </c:pt>
                <c:pt idx="2">
                  <c:v>Červen</c:v>
                </c:pt>
              </c:strCache>
            </c:strRef>
          </c:cat>
          <c:val>
            <c:numRef>
              <c:f>'14.4'!$K$35:$M$35</c:f>
              <c:numCache>
                <c:formatCode>#,##0.0</c:formatCode>
                <c:ptCount val="3"/>
                <c:pt idx="0">
                  <c:v>11805.026</c:v>
                </c:pt>
                <c:pt idx="1">
                  <c:v>7315.8569999999972</c:v>
                </c:pt>
                <c:pt idx="2">
                  <c:v>4491.9739999999993</c:v>
                </c:pt>
              </c:numCache>
            </c:numRef>
          </c:val>
        </c:ser>
        <c:ser>
          <c:idx val="5"/>
          <c:order val="5"/>
          <c:tx>
            <c:strRef>
              <c:f>'14.4'!$J$36</c:f>
              <c:strCache>
                <c:ptCount val="1"/>
                <c:pt idx="0">
                  <c:v>PVE</c:v>
                </c:pt>
              </c:strCache>
            </c:strRef>
          </c:tx>
          <c:invertIfNegative val="0"/>
          <c:cat>
            <c:strRef>
              <c:f>'14.4'!$K$30:$M$30</c:f>
              <c:strCache>
                <c:ptCount val="3"/>
                <c:pt idx="0">
                  <c:v>Duben</c:v>
                </c:pt>
                <c:pt idx="1">
                  <c:v>Květen</c:v>
                </c:pt>
                <c:pt idx="2">
                  <c:v>Červen</c:v>
                </c:pt>
              </c:strCache>
            </c:strRef>
          </c:cat>
          <c:val>
            <c:numRef>
              <c:f>'14.4'!$K$36:$M$36</c:f>
              <c:numCache>
                <c:formatCode>#,##0.0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6"/>
          <c:order val="6"/>
          <c:tx>
            <c:strRef>
              <c:f>'14.4'!$J$37</c:f>
              <c:strCache>
                <c:ptCount val="1"/>
                <c:pt idx="0">
                  <c:v>VTE</c:v>
                </c:pt>
              </c:strCache>
            </c:strRef>
          </c:tx>
          <c:invertIfNegative val="0"/>
          <c:cat>
            <c:strRef>
              <c:f>'14.4'!$K$30:$M$30</c:f>
              <c:strCache>
                <c:ptCount val="3"/>
                <c:pt idx="0">
                  <c:v>Duben</c:v>
                </c:pt>
                <c:pt idx="1">
                  <c:v>Květen</c:v>
                </c:pt>
                <c:pt idx="2">
                  <c:v>Červen</c:v>
                </c:pt>
              </c:strCache>
            </c:strRef>
          </c:cat>
          <c:val>
            <c:numRef>
              <c:f>'14.4'!$K$37:$M$37</c:f>
              <c:numCache>
                <c:formatCode>#,##0.0</c:formatCode>
                <c:ptCount val="3"/>
                <c:pt idx="0">
                  <c:v>1173.172</c:v>
                </c:pt>
                <c:pt idx="1">
                  <c:v>1305.8150000000001</c:v>
                </c:pt>
                <c:pt idx="2">
                  <c:v>581.88200000000006</c:v>
                </c:pt>
              </c:numCache>
            </c:numRef>
          </c:val>
        </c:ser>
        <c:ser>
          <c:idx val="7"/>
          <c:order val="7"/>
          <c:tx>
            <c:strRef>
              <c:f>'14.4'!$J$38</c:f>
              <c:strCache>
                <c:ptCount val="1"/>
                <c:pt idx="0">
                  <c:v>FVE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'14.4'!$K$30:$M$30</c:f>
              <c:strCache>
                <c:ptCount val="3"/>
                <c:pt idx="0">
                  <c:v>Duben</c:v>
                </c:pt>
                <c:pt idx="1">
                  <c:v>Květen</c:v>
                </c:pt>
                <c:pt idx="2">
                  <c:v>Červen</c:v>
                </c:pt>
              </c:strCache>
            </c:strRef>
          </c:cat>
          <c:val>
            <c:numRef>
              <c:f>'14.4'!$K$38:$M$38</c:f>
              <c:numCache>
                <c:formatCode>#,##0.0</c:formatCode>
                <c:ptCount val="3"/>
                <c:pt idx="0">
                  <c:v>9828.6019999999862</c:v>
                </c:pt>
                <c:pt idx="1">
                  <c:v>13087.817000000028</c:v>
                </c:pt>
                <c:pt idx="2">
                  <c:v>11988.196999999976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61057792"/>
        <c:axId val="161071872"/>
      </c:barChart>
      <c:catAx>
        <c:axId val="161057792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161071872"/>
        <c:crosses val="autoZero"/>
        <c:auto val="1"/>
        <c:lblAlgn val="ctr"/>
        <c:lblOffset val="100"/>
        <c:noMultiLvlLbl val="0"/>
      </c:catAx>
      <c:valAx>
        <c:axId val="16107187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61057792"/>
        <c:crosses val="autoZero"/>
        <c:crossBetween val="between"/>
        <c:dispUnits>
          <c:builtInUnit val="thousands"/>
        </c:dispUnits>
      </c:valAx>
    </c:plotArea>
    <c:legend>
      <c:legendPos val="r"/>
      <c:layout/>
      <c:overlay val="0"/>
      <c:txPr>
        <a:bodyPr/>
        <a:lstStyle/>
        <a:p>
          <a:pPr>
            <a:defRPr sz="900"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</a:t>
            </a:r>
            <a:r>
              <a:rPr lang="cs-CZ" sz="1000" baseline="0"/>
              <a:t> výrobě elektřiny brutto </a:t>
            </a:r>
            <a:r>
              <a:rPr lang="cs-CZ" sz="1000"/>
              <a:t>v ČR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'14.4'!$L$19:$L$26</c:f>
              <c:strCache>
                <c:ptCount val="8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  <c:pt idx="4">
                  <c:v>VE</c:v>
                </c:pt>
                <c:pt idx="5">
                  <c:v>PVE</c:v>
                </c:pt>
                <c:pt idx="6">
                  <c:v>VTE</c:v>
                </c:pt>
                <c:pt idx="7">
                  <c:v>FVE</c:v>
                </c:pt>
              </c:strCache>
            </c:strRef>
          </c:cat>
          <c:val>
            <c:numRef>
              <c:f>'14.4'!$M$19:$M$26</c:f>
              <c:numCache>
                <c:formatCode>0.0%</c:formatCode>
                <c:ptCount val="8"/>
                <c:pt idx="0">
                  <c:v>0</c:v>
                </c:pt>
                <c:pt idx="1">
                  <c:v>1.5112679509970178E-2</c:v>
                </c:pt>
                <c:pt idx="2">
                  <c:v>0</c:v>
                </c:pt>
                <c:pt idx="3">
                  <c:v>8.9887817721120339E-2</c:v>
                </c:pt>
                <c:pt idx="4">
                  <c:v>4.6721832400009947E-2</c:v>
                </c:pt>
                <c:pt idx="5">
                  <c:v>0</c:v>
                </c:pt>
                <c:pt idx="6">
                  <c:v>2.9887030002921658E-2</c:v>
                </c:pt>
                <c:pt idx="7">
                  <c:v>4.3512181357027217E-2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682560"/>
        <c:axId val="161684096"/>
      </c:barChart>
      <c:catAx>
        <c:axId val="161682560"/>
        <c:scaling>
          <c:orientation val="minMax"/>
        </c:scaling>
        <c:delete val="0"/>
        <c:axPos val="l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161684096"/>
        <c:crosses val="autoZero"/>
        <c:auto val="1"/>
        <c:lblAlgn val="ctr"/>
        <c:lblOffset val="100"/>
        <c:noMultiLvlLbl val="0"/>
      </c:catAx>
      <c:valAx>
        <c:axId val="161684096"/>
        <c:scaling>
          <c:orientation val="minMax"/>
          <c:max val="1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61682560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technologií na v</a:t>
            </a:r>
            <a:r>
              <a:rPr lang="en-US" sz="1000"/>
              <a:t>ýrob</a:t>
            </a:r>
            <a:r>
              <a:rPr lang="cs-CZ" sz="1000"/>
              <a:t>ě</a:t>
            </a:r>
            <a:r>
              <a:rPr lang="en-US" sz="1000"/>
              <a:t> elektřiny brutto</a:t>
            </a:r>
          </a:p>
        </c:rich>
      </c:tx>
      <c:layout/>
      <c:overlay val="0"/>
    </c:title>
    <c:autoTitleDeleted val="0"/>
    <c:plotArea>
      <c:layout/>
      <c:doughnutChart>
        <c:varyColors val="1"/>
        <c:ser>
          <c:idx val="2"/>
          <c:order val="0"/>
          <c:dPt>
            <c:idx val="7"/>
            <c:bubble3D val="0"/>
            <c:spPr>
              <a:solidFill>
                <a:srgbClr val="FFC000"/>
              </a:solidFill>
            </c:spPr>
          </c:dPt>
          <c:cat>
            <c:strRef>
              <c:f>'14.5'!$J$19:$J$26</c:f>
              <c:strCache>
                <c:ptCount val="8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  <c:pt idx="4">
                  <c:v>VE</c:v>
                </c:pt>
                <c:pt idx="5">
                  <c:v>PVE</c:v>
                </c:pt>
                <c:pt idx="6">
                  <c:v>VTE</c:v>
                </c:pt>
                <c:pt idx="7">
                  <c:v>FVE</c:v>
                </c:pt>
              </c:strCache>
            </c:strRef>
          </c:cat>
          <c:val>
            <c:numRef>
              <c:f>'14.5'!$K$19:$K$26</c:f>
              <c:numCache>
                <c:formatCode>General</c:formatCode>
                <c:ptCount val="8"/>
                <c:pt idx="0">
                  <c:v>0</c:v>
                </c:pt>
                <c:pt idx="1">
                  <c:v>7037.1139999999996</c:v>
                </c:pt>
                <c:pt idx="2">
                  <c:v>0</c:v>
                </c:pt>
                <c:pt idx="3">
                  <c:v>25852.425999999999</c:v>
                </c:pt>
                <c:pt idx="4">
                  <c:v>16711.862999999998</c:v>
                </c:pt>
                <c:pt idx="5">
                  <c:v>0</c:v>
                </c:pt>
                <c:pt idx="6">
                  <c:v>7510.91</c:v>
                </c:pt>
                <c:pt idx="7">
                  <c:v>39991.120999999963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>
        <c:manualLayout>
          <c:xMode val="edge"/>
          <c:yMode val="edge"/>
          <c:x val="0.73366905738454002"/>
          <c:y val="0.21518680535303458"/>
          <c:w val="0.24404682005278588"/>
          <c:h val="0.74415281423155444"/>
        </c:manualLayout>
      </c:layout>
      <c:overlay val="0"/>
      <c:txPr>
        <a:bodyPr/>
        <a:lstStyle/>
        <a:p>
          <a:pPr rtl="0">
            <a:defRPr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</a:t>
            </a:r>
            <a:r>
              <a:rPr lang="cs-CZ" sz="1000" baseline="0"/>
              <a:t> spotřebě elektřiny </a:t>
            </a:r>
            <a:r>
              <a:rPr lang="cs-CZ" sz="1000"/>
              <a:t>v ČR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'14.5'!$H$19:$H$22</c:f>
              <c:strCache>
                <c:ptCount val="4"/>
                <c:pt idx="0">
                  <c:v>VO z vvn</c:v>
                </c:pt>
                <c:pt idx="1">
                  <c:v>VO z vn</c:v>
                </c:pt>
                <c:pt idx="2">
                  <c:v>MOP</c:v>
                </c:pt>
                <c:pt idx="3">
                  <c:v>MOO</c:v>
                </c:pt>
              </c:strCache>
            </c:strRef>
          </c:cat>
          <c:val>
            <c:numRef>
              <c:f>'14.5'!$I$19:$I$22</c:f>
              <c:numCache>
                <c:formatCode>0.0%</c:formatCode>
                <c:ptCount val="4"/>
                <c:pt idx="0">
                  <c:v>8.1530454072173512E-3</c:v>
                </c:pt>
                <c:pt idx="1">
                  <c:v>5.7205681337806721E-2</c:v>
                </c:pt>
                <c:pt idx="2">
                  <c:v>4.5553223875375637E-2</c:v>
                </c:pt>
                <c:pt idx="3">
                  <c:v>4.8059032834607059E-2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642368"/>
        <c:axId val="161643904"/>
      </c:barChart>
      <c:catAx>
        <c:axId val="161642368"/>
        <c:scaling>
          <c:orientation val="maxMin"/>
        </c:scaling>
        <c:delete val="0"/>
        <c:axPos val="l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161643904"/>
        <c:crosses val="autoZero"/>
        <c:auto val="1"/>
        <c:lblAlgn val="ctr"/>
        <c:lblOffset val="100"/>
        <c:noMultiLvlLbl val="0"/>
      </c:catAx>
      <c:valAx>
        <c:axId val="161643904"/>
        <c:scaling>
          <c:orientation val="minMax"/>
          <c:max val="1"/>
        </c:scaling>
        <c:delete val="0"/>
        <c:axPos val="t"/>
        <c:majorGridlines/>
        <c:numFmt formatCode="0%" sourceLinked="0"/>
        <c:majorTickMark val="out"/>
        <c:minorTickMark val="none"/>
        <c:tickLblPos val="high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61642368"/>
        <c:crosses val="autoZero"/>
        <c:crossBetween val="between"/>
        <c:majorUnit val="0.2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 instalovaném výkonu v ČR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'14.5'!$H$31:$H$38</c:f>
              <c:strCache>
                <c:ptCount val="8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  <c:pt idx="4">
                  <c:v>VE</c:v>
                </c:pt>
                <c:pt idx="5">
                  <c:v>PVE</c:v>
                </c:pt>
                <c:pt idx="6">
                  <c:v>VTE</c:v>
                </c:pt>
                <c:pt idx="7">
                  <c:v>FVE</c:v>
                </c:pt>
              </c:strCache>
            </c:strRef>
          </c:cat>
          <c:val>
            <c:numRef>
              <c:f>'14.5'!$I$31:$I$38</c:f>
              <c:numCache>
                <c:formatCode>0.0%</c:formatCode>
                <c:ptCount val="8"/>
                <c:pt idx="0">
                  <c:v>0</c:v>
                </c:pt>
                <c:pt idx="1">
                  <c:v>9.0660845198750032E-4</c:v>
                </c:pt>
                <c:pt idx="2">
                  <c:v>0</c:v>
                </c:pt>
                <c:pt idx="3">
                  <c:v>3.4930131598375616E-2</c:v>
                </c:pt>
                <c:pt idx="4">
                  <c:v>2.3533407900017813E-2</c:v>
                </c:pt>
                <c:pt idx="5">
                  <c:v>0</c:v>
                </c:pt>
                <c:pt idx="6">
                  <c:v>8.0198097807584037E-2</c:v>
                </c:pt>
                <c:pt idx="7">
                  <c:v>5.2376403686786657E-2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651712"/>
        <c:axId val="161669888"/>
      </c:barChart>
      <c:catAx>
        <c:axId val="161651712"/>
        <c:scaling>
          <c:orientation val="minMax"/>
        </c:scaling>
        <c:delete val="0"/>
        <c:axPos val="l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161669888"/>
        <c:crosses val="autoZero"/>
        <c:auto val="1"/>
        <c:lblAlgn val="ctr"/>
        <c:lblOffset val="100"/>
        <c:noMultiLvlLbl val="0"/>
      </c:catAx>
      <c:valAx>
        <c:axId val="161669888"/>
        <c:scaling>
          <c:orientation val="minMax"/>
          <c:max val="1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61651712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Výroba elektřiny brutto (GWh)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'14.5'!$J$31</c:f>
              <c:strCache>
                <c:ptCount val="1"/>
                <c:pt idx="0">
                  <c:v>JE</c:v>
                </c:pt>
              </c:strCache>
            </c:strRef>
          </c:tx>
          <c:invertIfNegative val="0"/>
          <c:cat>
            <c:strRef>
              <c:f>'14.5'!$K$30:$M$30</c:f>
              <c:strCache>
                <c:ptCount val="3"/>
                <c:pt idx="0">
                  <c:v>Duben</c:v>
                </c:pt>
                <c:pt idx="1">
                  <c:v>Květen</c:v>
                </c:pt>
                <c:pt idx="2">
                  <c:v>Červen</c:v>
                </c:pt>
              </c:strCache>
            </c:strRef>
          </c:cat>
          <c:val>
            <c:numRef>
              <c:f>'14.5'!$K$31:$M$31</c:f>
              <c:numCache>
                <c:formatCode>#,##0.0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1"/>
          <c:order val="1"/>
          <c:tx>
            <c:strRef>
              <c:f>'14.5'!$J$32</c:f>
              <c:strCache>
                <c:ptCount val="1"/>
                <c:pt idx="0">
                  <c:v>PE</c:v>
                </c:pt>
              </c:strCache>
            </c:strRef>
          </c:tx>
          <c:invertIfNegative val="0"/>
          <c:cat>
            <c:strRef>
              <c:f>'14.5'!$K$30:$M$30</c:f>
              <c:strCache>
                <c:ptCount val="3"/>
                <c:pt idx="0">
                  <c:v>Duben</c:v>
                </c:pt>
                <c:pt idx="1">
                  <c:v>Květen</c:v>
                </c:pt>
                <c:pt idx="2">
                  <c:v>Červen</c:v>
                </c:pt>
              </c:strCache>
            </c:strRef>
          </c:cat>
          <c:val>
            <c:numRef>
              <c:f>'14.5'!$K$32:$M$32</c:f>
              <c:numCache>
                <c:formatCode>#,##0.0</c:formatCode>
                <c:ptCount val="3"/>
                <c:pt idx="0">
                  <c:v>1975.5840000000001</c:v>
                </c:pt>
                <c:pt idx="1">
                  <c:v>2327.5299999999997</c:v>
                </c:pt>
                <c:pt idx="2">
                  <c:v>2734</c:v>
                </c:pt>
              </c:numCache>
            </c:numRef>
          </c:val>
        </c:ser>
        <c:ser>
          <c:idx val="2"/>
          <c:order val="2"/>
          <c:tx>
            <c:strRef>
              <c:f>'14.5'!$J$33</c:f>
              <c:strCache>
                <c:ptCount val="1"/>
                <c:pt idx="0">
                  <c:v>PPE</c:v>
                </c:pt>
              </c:strCache>
            </c:strRef>
          </c:tx>
          <c:invertIfNegative val="0"/>
          <c:cat>
            <c:strRef>
              <c:f>'14.5'!$K$30:$M$30</c:f>
              <c:strCache>
                <c:ptCount val="3"/>
                <c:pt idx="0">
                  <c:v>Duben</c:v>
                </c:pt>
                <c:pt idx="1">
                  <c:v>Květen</c:v>
                </c:pt>
                <c:pt idx="2">
                  <c:v>Červen</c:v>
                </c:pt>
              </c:strCache>
            </c:strRef>
          </c:cat>
          <c:val>
            <c:numRef>
              <c:f>'14.5'!$K$33:$M$33</c:f>
              <c:numCache>
                <c:formatCode>#,##0.0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3"/>
          <c:order val="3"/>
          <c:tx>
            <c:strRef>
              <c:f>'14.5'!$J$34</c:f>
              <c:strCache>
                <c:ptCount val="1"/>
                <c:pt idx="0">
                  <c:v>PSE</c:v>
                </c:pt>
              </c:strCache>
            </c:strRef>
          </c:tx>
          <c:invertIfNegative val="0"/>
          <c:cat>
            <c:strRef>
              <c:f>'14.5'!$K$30:$M$30</c:f>
              <c:strCache>
                <c:ptCount val="3"/>
                <c:pt idx="0">
                  <c:v>Duben</c:v>
                </c:pt>
                <c:pt idx="1">
                  <c:v>Květen</c:v>
                </c:pt>
                <c:pt idx="2">
                  <c:v>Červen</c:v>
                </c:pt>
              </c:strCache>
            </c:strRef>
          </c:cat>
          <c:val>
            <c:numRef>
              <c:f>'14.5'!$K$34:$M$34</c:f>
              <c:numCache>
                <c:formatCode>#,##0.0</c:formatCode>
                <c:ptCount val="3"/>
                <c:pt idx="0">
                  <c:v>10371.302999999998</c:v>
                </c:pt>
                <c:pt idx="1">
                  <c:v>8539.9350000000013</c:v>
                </c:pt>
                <c:pt idx="2">
                  <c:v>6941.1880000000019</c:v>
                </c:pt>
              </c:numCache>
            </c:numRef>
          </c:val>
        </c:ser>
        <c:ser>
          <c:idx val="4"/>
          <c:order val="4"/>
          <c:tx>
            <c:strRef>
              <c:f>'14.5'!$J$35</c:f>
              <c:strCache>
                <c:ptCount val="1"/>
                <c:pt idx="0">
                  <c:v>VE</c:v>
                </c:pt>
              </c:strCache>
            </c:strRef>
          </c:tx>
          <c:invertIfNegative val="0"/>
          <c:cat>
            <c:strRef>
              <c:f>'14.5'!$K$30:$M$30</c:f>
              <c:strCache>
                <c:ptCount val="3"/>
                <c:pt idx="0">
                  <c:v>Duben</c:v>
                </c:pt>
                <c:pt idx="1">
                  <c:v>Květen</c:v>
                </c:pt>
                <c:pt idx="2">
                  <c:v>Červen</c:v>
                </c:pt>
              </c:strCache>
            </c:strRef>
          </c:cat>
          <c:val>
            <c:numRef>
              <c:f>'14.5'!$K$35:$M$35</c:f>
              <c:numCache>
                <c:formatCode>#,##0.0</c:formatCode>
                <c:ptCount val="3"/>
                <c:pt idx="0">
                  <c:v>8968.0409999999993</c:v>
                </c:pt>
                <c:pt idx="1">
                  <c:v>4206.8589999999995</c:v>
                </c:pt>
                <c:pt idx="2">
                  <c:v>3536.9630000000006</c:v>
                </c:pt>
              </c:numCache>
            </c:numRef>
          </c:val>
        </c:ser>
        <c:ser>
          <c:idx val="5"/>
          <c:order val="5"/>
          <c:tx>
            <c:strRef>
              <c:f>'14.5'!$J$36</c:f>
              <c:strCache>
                <c:ptCount val="1"/>
                <c:pt idx="0">
                  <c:v>PVE</c:v>
                </c:pt>
              </c:strCache>
            </c:strRef>
          </c:tx>
          <c:invertIfNegative val="0"/>
          <c:cat>
            <c:strRef>
              <c:f>'14.5'!$K$30:$M$30</c:f>
              <c:strCache>
                <c:ptCount val="3"/>
                <c:pt idx="0">
                  <c:v>Duben</c:v>
                </c:pt>
                <c:pt idx="1">
                  <c:v>Květen</c:v>
                </c:pt>
                <c:pt idx="2">
                  <c:v>Červen</c:v>
                </c:pt>
              </c:strCache>
            </c:strRef>
          </c:cat>
          <c:val>
            <c:numRef>
              <c:f>'14.5'!$K$36:$M$36</c:f>
              <c:numCache>
                <c:formatCode>#,##0.0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6"/>
          <c:order val="6"/>
          <c:tx>
            <c:strRef>
              <c:f>'14.5'!$J$37</c:f>
              <c:strCache>
                <c:ptCount val="1"/>
                <c:pt idx="0">
                  <c:v>VTE</c:v>
                </c:pt>
              </c:strCache>
            </c:strRef>
          </c:tx>
          <c:invertIfNegative val="0"/>
          <c:cat>
            <c:strRef>
              <c:f>'14.5'!$K$30:$M$30</c:f>
              <c:strCache>
                <c:ptCount val="3"/>
                <c:pt idx="0">
                  <c:v>Duben</c:v>
                </c:pt>
                <c:pt idx="1">
                  <c:v>Květen</c:v>
                </c:pt>
                <c:pt idx="2">
                  <c:v>Červen</c:v>
                </c:pt>
              </c:strCache>
            </c:strRef>
          </c:cat>
          <c:val>
            <c:numRef>
              <c:f>'14.5'!$K$37:$M$37</c:f>
              <c:numCache>
                <c:formatCode>#,##0.0</c:formatCode>
                <c:ptCount val="3"/>
                <c:pt idx="0">
                  <c:v>3307.0389999999998</c:v>
                </c:pt>
                <c:pt idx="1">
                  <c:v>2539.0610000000001</c:v>
                </c:pt>
                <c:pt idx="2">
                  <c:v>1664.81</c:v>
                </c:pt>
              </c:numCache>
            </c:numRef>
          </c:val>
        </c:ser>
        <c:ser>
          <c:idx val="7"/>
          <c:order val="7"/>
          <c:tx>
            <c:strRef>
              <c:f>'14.5'!$J$38</c:f>
              <c:strCache>
                <c:ptCount val="1"/>
                <c:pt idx="0">
                  <c:v>FVE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'14.5'!$K$30:$M$30</c:f>
              <c:strCache>
                <c:ptCount val="3"/>
                <c:pt idx="0">
                  <c:v>Duben</c:v>
                </c:pt>
                <c:pt idx="1">
                  <c:v>Květen</c:v>
                </c:pt>
                <c:pt idx="2">
                  <c:v>Červen</c:v>
                </c:pt>
              </c:strCache>
            </c:strRef>
          </c:cat>
          <c:val>
            <c:numRef>
              <c:f>'14.5'!$K$38:$M$38</c:f>
              <c:numCache>
                <c:formatCode>#,##0.0</c:formatCode>
                <c:ptCount val="3"/>
                <c:pt idx="0">
                  <c:v>11636.805999999986</c:v>
                </c:pt>
                <c:pt idx="1">
                  <c:v>15211.96399999998</c:v>
                </c:pt>
                <c:pt idx="2">
                  <c:v>13142.350999999995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61847168"/>
        <c:axId val="161848704"/>
      </c:barChart>
      <c:catAx>
        <c:axId val="161847168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161848704"/>
        <c:crosses val="autoZero"/>
        <c:auto val="1"/>
        <c:lblAlgn val="ctr"/>
        <c:lblOffset val="100"/>
        <c:noMultiLvlLbl val="0"/>
      </c:catAx>
      <c:valAx>
        <c:axId val="16184870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61847168"/>
        <c:crosses val="autoZero"/>
        <c:crossBetween val="between"/>
        <c:dispUnits>
          <c:builtInUnit val="thousands"/>
        </c:dispUnits>
      </c:valAx>
    </c:plotArea>
    <c:legend>
      <c:legendPos val="r"/>
      <c:layout/>
      <c:overlay val="0"/>
      <c:txPr>
        <a:bodyPr/>
        <a:lstStyle/>
        <a:p>
          <a:pPr>
            <a:defRPr sz="900"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</a:t>
            </a:r>
            <a:r>
              <a:rPr lang="cs-CZ" sz="1000" baseline="0"/>
              <a:t> výrobě elektřiny brutto </a:t>
            </a:r>
            <a:r>
              <a:rPr lang="cs-CZ" sz="1000"/>
              <a:t>v ČR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'14.5'!$L$19:$L$26</c:f>
              <c:strCache>
                <c:ptCount val="8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  <c:pt idx="4">
                  <c:v>VE</c:v>
                </c:pt>
                <c:pt idx="5">
                  <c:v>PVE</c:v>
                </c:pt>
                <c:pt idx="6">
                  <c:v>VTE</c:v>
                </c:pt>
                <c:pt idx="7">
                  <c:v>FVE</c:v>
                </c:pt>
              </c:strCache>
            </c:strRef>
          </c:cat>
          <c:val>
            <c:numRef>
              <c:f>'14.5'!$M$19:$M$26</c:f>
              <c:numCache>
                <c:formatCode>0.0%</c:formatCode>
                <c:ptCount val="8"/>
                <c:pt idx="0">
                  <c:v>0</c:v>
                </c:pt>
                <c:pt idx="1">
                  <c:v>6.9412023107475438E-4</c:v>
                </c:pt>
                <c:pt idx="2">
                  <c:v>0</c:v>
                </c:pt>
                <c:pt idx="3">
                  <c:v>3.009728239045768E-2</c:v>
                </c:pt>
                <c:pt idx="4">
                  <c:v>3.3067106711311023E-2</c:v>
                </c:pt>
                <c:pt idx="5">
                  <c:v>0</c:v>
                </c:pt>
                <c:pt idx="6">
                  <c:v>7.3338255416760492E-2</c:v>
                </c:pt>
                <c:pt idx="7">
                  <c:v>4.985303117567081E-2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759232"/>
        <c:axId val="161760768"/>
      </c:barChart>
      <c:catAx>
        <c:axId val="161759232"/>
        <c:scaling>
          <c:orientation val="minMax"/>
        </c:scaling>
        <c:delete val="0"/>
        <c:axPos val="l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161760768"/>
        <c:crosses val="autoZero"/>
        <c:auto val="1"/>
        <c:lblAlgn val="ctr"/>
        <c:lblOffset val="100"/>
        <c:noMultiLvlLbl val="0"/>
      </c:catAx>
      <c:valAx>
        <c:axId val="161760768"/>
        <c:scaling>
          <c:orientation val="minMax"/>
          <c:max val="1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61759232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technologií na v</a:t>
            </a:r>
            <a:r>
              <a:rPr lang="en-US" sz="1000"/>
              <a:t>ýrob</a:t>
            </a:r>
            <a:r>
              <a:rPr lang="cs-CZ" sz="1000"/>
              <a:t>ě</a:t>
            </a:r>
            <a:r>
              <a:rPr lang="en-US" sz="1000"/>
              <a:t> elektřiny brutto</a:t>
            </a:r>
          </a:p>
        </c:rich>
      </c:tx>
      <c:layout/>
      <c:overlay val="0"/>
    </c:title>
    <c:autoTitleDeleted val="0"/>
    <c:plotArea>
      <c:layout/>
      <c:doughnutChart>
        <c:varyColors val="1"/>
        <c:ser>
          <c:idx val="2"/>
          <c:order val="0"/>
          <c:dPt>
            <c:idx val="7"/>
            <c:bubble3D val="0"/>
            <c:spPr>
              <a:solidFill>
                <a:srgbClr val="FFC000"/>
              </a:solidFill>
            </c:spPr>
          </c:dPt>
          <c:cat>
            <c:strRef>
              <c:f>'14.6'!$J$19:$J$26</c:f>
              <c:strCache>
                <c:ptCount val="8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  <c:pt idx="4">
                  <c:v>VE</c:v>
                </c:pt>
                <c:pt idx="5">
                  <c:v>PVE</c:v>
                </c:pt>
                <c:pt idx="6">
                  <c:v>VTE</c:v>
                </c:pt>
                <c:pt idx="7">
                  <c:v>FVE</c:v>
                </c:pt>
              </c:strCache>
            </c:strRef>
          </c:cat>
          <c:val>
            <c:numRef>
              <c:f>'14.6'!$K$19:$K$26</c:f>
              <c:numCache>
                <c:formatCode>General</c:formatCode>
                <c:ptCount val="8"/>
                <c:pt idx="0">
                  <c:v>0</c:v>
                </c:pt>
                <c:pt idx="1">
                  <c:v>1448726.4020000002</c:v>
                </c:pt>
                <c:pt idx="2">
                  <c:v>0</c:v>
                </c:pt>
                <c:pt idx="3">
                  <c:v>111973.17899999997</c:v>
                </c:pt>
                <c:pt idx="4">
                  <c:v>10998.692999999997</c:v>
                </c:pt>
                <c:pt idx="5">
                  <c:v>0</c:v>
                </c:pt>
                <c:pt idx="6">
                  <c:v>9105.48</c:v>
                </c:pt>
                <c:pt idx="7">
                  <c:v>22602.269999999986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>
        <c:manualLayout>
          <c:xMode val="edge"/>
          <c:yMode val="edge"/>
          <c:x val="0.73366905738454002"/>
          <c:y val="0.21518680535303458"/>
          <c:w val="0.24404682005278588"/>
          <c:h val="0.74415281423155444"/>
        </c:manualLayout>
      </c:layout>
      <c:overlay val="0"/>
      <c:txPr>
        <a:bodyPr/>
        <a:lstStyle/>
        <a:p>
          <a:pPr rtl="0">
            <a:defRPr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</a:t>
            </a:r>
            <a:r>
              <a:rPr lang="cs-CZ" sz="1000" baseline="0"/>
              <a:t> spotřebě elektřiny </a:t>
            </a:r>
            <a:r>
              <a:rPr lang="cs-CZ" sz="1000"/>
              <a:t>v ČR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'14.6'!$H$19:$H$22</c:f>
              <c:strCache>
                <c:ptCount val="4"/>
                <c:pt idx="0">
                  <c:v>VO z vvn</c:v>
                </c:pt>
                <c:pt idx="1">
                  <c:v>VO z vn</c:v>
                </c:pt>
                <c:pt idx="2">
                  <c:v>MOP</c:v>
                </c:pt>
                <c:pt idx="3">
                  <c:v>MOO</c:v>
                </c:pt>
              </c:strCache>
            </c:strRef>
          </c:cat>
          <c:val>
            <c:numRef>
              <c:f>'14.6'!$I$19:$I$22</c:f>
              <c:numCache>
                <c:formatCode>0.0%</c:formatCode>
                <c:ptCount val="4"/>
                <c:pt idx="0">
                  <c:v>0.2408865635436454</c:v>
                </c:pt>
                <c:pt idx="1">
                  <c:v>9.7003964591058561E-2</c:v>
                </c:pt>
                <c:pt idx="2">
                  <c:v>8.5115506293019255E-2</c:v>
                </c:pt>
                <c:pt idx="3">
                  <c:v>8.8767615873383374E-2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776384"/>
        <c:axId val="161777920"/>
      </c:barChart>
      <c:catAx>
        <c:axId val="161776384"/>
        <c:scaling>
          <c:orientation val="maxMin"/>
        </c:scaling>
        <c:delete val="0"/>
        <c:axPos val="l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161777920"/>
        <c:crosses val="autoZero"/>
        <c:auto val="1"/>
        <c:lblAlgn val="ctr"/>
        <c:lblOffset val="100"/>
        <c:noMultiLvlLbl val="0"/>
      </c:catAx>
      <c:valAx>
        <c:axId val="161777920"/>
        <c:scaling>
          <c:orientation val="minMax"/>
          <c:max val="1"/>
        </c:scaling>
        <c:delete val="0"/>
        <c:axPos val="t"/>
        <c:majorGridlines/>
        <c:numFmt formatCode="0%" sourceLinked="0"/>
        <c:majorTickMark val="out"/>
        <c:minorTickMark val="none"/>
        <c:tickLblPos val="high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61776384"/>
        <c:crosses val="autoZero"/>
        <c:crossBetween val="between"/>
        <c:majorUnit val="0.2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kategorií VE na výrobě elektřiny  brutto</a:t>
            </a:r>
          </a:p>
        </c:rich>
      </c:tx>
      <c:layout/>
      <c:overlay val="0"/>
    </c:title>
    <c:autoTitleDeleted val="0"/>
    <c:plotArea>
      <c:layout/>
      <c:barChart>
        <c:barDir val="col"/>
        <c:grouping val="percentStacked"/>
        <c:varyColors val="0"/>
        <c:ser>
          <c:idx val="2"/>
          <c:order val="0"/>
          <c:tx>
            <c:strRef>
              <c:f>'5'!$A$10</c:f>
              <c:strCache>
                <c:ptCount val="1"/>
                <c:pt idx="0">
                  <c:v>≥ 10 MW</c:v>
                </c:pt>
              </c:strCache>
            </c:strRef>
          </c:tx>
          <c:invertIfNegative val="0"/>
          <c:cat>
            <c:strRef>
              <c:f>'5'!$E$5:$G$5</c:f>
              <c:strCache>
                <c:ptCount val="3"/>
                <c:pt idx="0">
                  <c:v>Duben</c:v>
                </c:pt>
                <c:pt idx="1">
                  <c:v>Květen</c:v>
                </c:pt>
                <c:pt idx="2">
                  <c:v>Červen</c:v>
                </c:pt>
              </c:strCache>
            </c:strRef>
          </c:cat>
          <c:val>
            <c:numRef>
              <c:f>'5'!$E$10:$G$10</c:f>
              <c:numCache>
                <c:formatCode>#,##0.0</c:formatCode>
                <c:ptCount val="3"/>
                <c:pt idx="0">
                  <c:v>69395.88499999998</c:v>
                </c:pt>
                <c:pt idx="1">
                  <c:v>48832.770000000004</c:v>
                </c:pt>
                <c:pt idx="2">
                  <c:v>107594.227</c:v>
                </c:pt>
              </c:numCache>
            </c:numRef>
          </c:val>
        </c:ser>
        <c:ser>
          <c:idx val="1"/>
          <c:order val="1"/>
          <c:tx>
            <c:strRef>
              <c:f>'5'!$A$9</c:f>
              <c:strCache>
                <c:ptCount val="1"/>
                <c:pt idx="0">
                  <c:v>≥ 1 a &lt; 10 MW</c:v>
                </c:pt>
              </c:strCache>
            </c:strRef>
          </c:tx>
          <c:invertIfNegative val="0"/>
          <c:cat>
            <c:strRef>
              <c:f>'5'!$E$5:$G$5</c:f>
              <c:strCache>
                <c:ptCount val="3"/>
                <c:pt idx="0">
                  <c:v>Duben</c:v>
                </c:pt>
                <c:pt idx="1">
                  <c:v>Květen</c:v>
                </c:pt>
                <c:pt idx="2">
                  <c:v>Červen</c:v>
                </c:pt>
              </c:strCache>
            </c:strRef>
          </c:cat>
          <c:val>
            <c:numRef>
              <c:f>'5'!$E$9:$G$9</c:f>
              <c:numCache>
                <c:formatCode>#,##0.0</c:formatCode>
                <c:ptCount val="3"/>
                <c:pt idx="0">
                  <c:v>59627.839</c:v>
                </c:pt>
                <c:pt idx="1">
                  <c:v>43519.875000000015</c:v>
                </c:pt>
                <c:pt idx="2">
                  <c:v>46691.687000000005</c:v>
                </c:pt>
              </c:numCache>
            </c:numRef>
          </c:val>
        </c:ser>
        <c:ser>
          <c:idx val="0"/>
          <c:order val="2"/>
          <c:tx>
            <c:strRef>
              <c:f>'5'!$A$8</c:f>
              <c:strCache>
                <c:ptCount val="1"/>
                <c:pt idx="0">
                  <c:v>&lt; 1 MW</c:v>
                </c:pt>
              </c:strCache>
            </c:strRef>
          </c:tx>
          <c:invertIfNegative val="0"/>
          <c:cat>
            <c:strRef>
              <c:f>'5'!$E$5:$G$5</c:f>
              <c:strCache>
                <c:ptCount val="3"/>
                <c:pt idx="0">
                  <c:v>Duben</c:v>
                </c:pt>
                <c:pt idx="1">
                  <c:v>Květen</c:v>
                </c:pt>
                <c:pt idx="2">
                  <c:v>Červen</c:v>
                </c:pt>
              </c:strCache>
            </c:strRef>
          </c:cat>
          <c:val>
            <c:numRef>
              <c:f>'5'!$E$8:$G$8</c:f>
              <c:numCache>
                <c:formatCode>#,##0.0</c:formatCode>
                <c:ptCount val="3"/>
                <c:pt idx="0">
                  <c:v>57550.012000000046</c:v>
                </c:pt>
                <c:pt idx="1">
                  <c:v>37981.645999999993</c:v>
                </c:pt>
                <c:pt idx="2">
                  <c:v>34198.415999999968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7886720"/>
        <c:axId val="157892608"/>
      </c:barChart>
      <c:catAx>
        <c:axId val="157886720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157892608"/>
        <c:crosses val="autoZero"/>
        <c:auto val="1"/>
        <c:lblAlgn val="ctr"/>
        <c:lblOffset val="100"/>
        <c:noMultiLvlLbl val="0"/>
      </c:catAx>
      <c:valAx>
        <c:axId val="157892608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5788672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 instalovaném výkonu v ČR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'14.6'!$H$31:$H$38</c:f>
              <c:strCache>
                <c:ptCount val="8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  <c:pt idx="4">
                  <c:v>VE</c:v>
                </c:pt>
                <c:pt idx="5">
                  <c:v>PVE</c:v>
                </c:pt>
                <c:pt idx="6">
                  <c:v>VTE</c:v>
                </c:pt>
                <c:pt idx="7">
                  <c:v>FVE</c:v>
                </c:pt>
              </c:strCache>
            </c:strRef>
          </c:cat>
          <c:val>
            <c:numRef>
              <c:f>'14.6'!$I$31:$I$38</c:f>
              <c:numCache>
                <c:formatCode>0.0%</c:formatCode>
                <c:ptCount val="8"/>
                <c:pt idx="0">
                  <c:v>0</c:v>
                </c:pt>
                <c:pt idx="1">
                  <c:v>0.14805151084662294</c:v>
                </c:pt>
                <c:pt idx="2">
                  <c:v>0</c:v>
                </c:pt>
                <c:pt idx="3">
                  <c:v>9.391280488584712E-2</c:v>
                </c:pt>
                <c:pt idx="4">
                  <c:v>1.5298586831939034E-2</c:v>
                </c:pt>
                <c:pt idx="5">
                  <c:v>0</c:v>
                </c:pt>
                <c:pt idx="6">
                  <c:v>7.7733996083532778E-2</c:v>
                </c:pt>
                <c:pt idx="7">
                  <c:v>2.8996943028197601E-2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785728"/>
        <c:axId val="161787264"/>
      </c:barChart>
      <c:catAx>
        <c:axId val="161785728"/>
        <c:scaling>
          <c:orientation val="minMax"/>
        </c:scaling>
        <c:delete val="0"/>
        <c:axPos val="l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161787264"/>
        <c:crosses val="autoZero"/>
        <c:auto val="1"/>
        <c:lblAlgn val="ctr"/>
        <c:lblOffset val="100"/>
        <c:noMultiLvlLbl val="0"/>
      </c:catAx>
      <c:valAx>
        <c:axId val="161787264"/>
        <c:scaling>
          <c:orientation val="minMax"/>
          <c:max val="1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61785728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Výroba elektřiny brutto (GWh)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'14.6'!$J$31</c:f>
              <c:strCache>
                <c:ptCount val="1"/>
                <c:pt idx="0">
                  <c:v>JE</c:v>
                </c:pt>
              </c:strCache>
            </c:strRef>
          </c:tx>
          <c:invertIfNegative val="0"/>
          <c:cat>
            <c:strRef>
              <c:f>'14.6'!$K$30:$M$30</c:f>
              <c:strCache>
                <c:ptCount val="3"/>
                <c:pt idx="0">
                  <c:v>Duben</c:v>
                </c:pt>
                <c:pt idx="1">
                  <c:v>Květen</c:v>
                </c:pt>
                <c:pt idx="2">
                  <c:v>Červen</c:v>
                </c:pt>
              </c:strCache>
            </c:strRef>
          </c:cat>
          <c:val>
            <c:numRef>
              <c:f>'14.6'!$K$31:$M$31</c:f>
              <c:numCache>
                <c:formatCode>#,##0.0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1"/>
          <c:order val="1"/>
          <c:tx>
            <c:strRef>
              <c:f>'14.6'!$J$32</c:f>
              <c:strCache>
                <c:ptCount val="1"/>
                <c:pt idx="0">
                  <c:v>PE</c:v>
                </c:pt>
              </c:strCache>
            </c:strRef>
          </c:tx>
          <c:invertIfNegative val="0"/>
          <c:cat>
            <c:strRef>
              <c:f>'14.6'!$K$30:$M$30</c:f>
              <c:strCache>
                <c:ptCount val="3"/>
                <c:pt idx="0">
                  <c:v>Duben</c:v>
                </c:pt>
                <c:pt idx="1">
                  <c:v>Květen</c:v>
                </c:pt>
                <c:pt idx="2">
                  <c:v>Červen</c:v>
                </c:pt>
              </c:strCache>
            </c:strRef>
          </c:cat>
          <c:val>
            <c:numRef>
              <c:f>'14.6'!$K$32:$M$32</c:f>
              <c:numCache>
                <c:formatCode>#,##0.0</c:formatCode>
                <c:ptCount val="3"/>
                <c:pt idx="0">
                  <c:v>488506.16600000008</c:v>
                </c:pt>
                <c:pt idx="1">
                  <c:v>484405.58299999998</c:v>
                </c:pt>
                <c:pt idx="2">
                  <c:v>475814.65300000011</c:v>
                </c:pt>
              </c:numCache>
            </c:numRef>
          </c:val>
        </c:ser>
        <c:ser>
          <c:idx val="2"/>
          <c:order val="2"/>
          <c:tx>
            <c:strRef>
              <c:f>'14.6'!$J$33</c:f>
              <c:strCache>
                <c:ptCount val="1"/>
                <c:pt idx="0">
                  <c:v>PPE</c:v>
                </c:pt>
              </c:strCache>
            </c:strRef>
          </c:tx>
          <c:invertIfNegative val="0"/>
          <c:cat>
            <c:strRef>
              <c:f>'14.6'!$K$30:$M$30</c:f>
              <c:strCache>
                <c:ptCount val="3"/>
                <c:pt idx="0">
                  <c:v>Duben</c:v>
                </c:pt>
                <c:pt idx="1">
                  <c:v>Květen</c:v>
                </c:pt>
                <c:pt idx="2">
                  <c:v>Červen</c:v>
                </c:pt>
              </c:strCache>
            </c:strRef>
          </c:cat>
          <c:val>
            <c:numRef>
              <c:f>'14.6'!$K$33:$M$33</c:f>
              <c:numCache>
                <c:formatCode>#,##0.0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3"/>
          <c:order val="3"/>
          <c:tx>
            <c:strRef>
              <c:f>'14.6'!$J$34</c:f>
              <c:strCache>
                <c:ptCount val="1"/>
                <c:pt idx="0">
                  <c:v>PSE</c:v>
                </c:pt>
              </c:strCache>
            </c:strRef>
          </c:tx>
          <c:invertIfNegative val="0"/>
          <c:cat>
            <c:strRef>
              <c:f>'14.6'!$K$30:$M$30</c:f>
              <c:strCache>
                <c:ptCount val="3"/>
                <c:pt idx="0">
                  <c:v>Duben</c:v>
                </c:pt>
                <c:pt idx="1">
                  <c:v>Květen</c:v>
                </c:pt>
                <c:pt idx="2">
                  <c:v>Červen</c:v>
                </c:pt>
              </c:strCache>
            </c:strRef>
          </c:cat>
          <c:val>
            <c:numRef>
              <c:f>'14.6'!$K$34:$M$34</c:f>
              <c:numCache>
                <c:formatCode>#,##0.0</c:formatCode>
                <c:ptCount val="3"/>
                <c:pt idx="0">
                  <c:v>39020.288999999975</c:v>
                </c:pt>
                <c:pt idx="1">
                  <c:v>36829.98799999999</c:v>
                </c:pt>
                <c:pt idx="2">
                  <c:v>36122.901999999995</c:v>
                </c:pt>
              </c:numCache>
            </c:numRef>
          </c:val>
        </c:ser>
        <c:ser>
          <c:idx val="4"/>
          <c:order val="4"/>
          <c:tx>
            <c:strRef>
              <c:f>'14.6'!$J$35</c:f>
              <c:strCache>
                <c:ptCount val="1"/>
                <c:pt idx="0">
                  <c:v>VE</c:v>
                </c:pt>
              </c:strCache>
            </c:strRef>
          </c:tx>
          <c:invertIfNegative val="0"/>
          <c:cat>
            <c:strRef>
              <c:f>'14.6'!$K$30:$M$30</c:f>
              <c:strCache>
                <c:ptCount val="3"/>
                <c:pt idx="0">
                  <c:v>Duben</c:v>
                </c:pt>
                <c:pt idx="1">
                  <c:v>Květen</c:v>
                </c:pt>
                <c:pt idx="2">
                  <c:v>Červen</c:v>
                </c:pt>
              </c:strCache>
            </c:strRef>
          </c:cat>
          <c:val>
            <c:numRef>
              <c:f>'14.6'!$K$35:$M$35</c:f>
              <c:numCache>
                <c:formatCode>#,##0.0</c:formatCode>
                <c:ptCount val="3"/>
                <c:pt idx="0">
                  <c:v>5481.0669999999982</c:v>
                </c:pt>
                <c:pt idx="1">
                  <c:v>3109.945999999999</c:v>
                </c:pt>
                <c:pt idx="2">
                  <c:v>2407.6800000000007</c:v>
                </c:pt>
              </c:numCache>
            </c:numRef>
          </c:val>
        </c:ser>
        <c:ser>
          <c:idx val="5"/>
          <c:order val="5"/>
          <c:tx>
            <c:strRef>
              <c:f>'14.6'!$J$36</c:f>
              <c:strCache>
                <c:ptCount val="1"/>
                <c:pt idx="0">
                  <c:v>PVE</c:v>
                </c:pt>
              </c:strCache>
            </c:strRef>
          </c:tx>
          <c:invertIfNegative val="0"/>
          <c:cat>
            <c:strRef>
              <c:f>'14.6'!$K$30:$M$30</c:f>
              <c:strCache>
                <c:ptCount val="3"/>
                <c:pt idx="0">
                  <c:v>Duben</c:v>
                </c:pt>
                <c:pt idx="1">
                  <c:v>Květen</c:v>
                </c:pt>
                <c:pt idx="2">
                  <c:v>Červen</c:v>
                </c:pt>
              </c:strCache>
            </c:strRef>
          </c:cat>
          <c:val>
            <c:numRef>
              <c:f>'14.6'!$K$36:$M$36</c:f>
              <c:numCache>
                <c:formatCode>#,##0.0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6"/>
          <c:order val="6"/>
          <c:tx>
            <c:strRef>
              <c:f>'14.6'!$J$37</c:f>
              <c:strCache>
                <c:ptCount val="1"/>
                <c:pt idx="0">
                  <c:v>VTE</c:v>
                </c:pt>
              </c:strCache>
            </c:strRef>
          </c:tx>
          <c:invertIfNegative val="0"/>
          <c:cat>
            <c:strRef>
              <c:f>'14.6'!$K$30:$M$30</c:f>
              <c:strCache>
                <c:ptCount val="3"/>
                <c:pt idx="0">
                  <c:v>Duben</c:v>
                </c:pt>
                <c:pt idx="1">
                  <c:v>Květen</c:v>
                </c:pt>
                <c:pt idx="2">
                  <c:v>Červen</c:v>
                </c:pt>
              </c:strCache>
            </c:strRef>
          </c:cat>
          <c:val>
            <c:numRef>
              <c:f>'14.6'!$K$37:$M$37</c:f>
              <c:numCache>
                <c:formatCode>#,##0.0</c:formatCode>
                <c:ptCount val="3"/>
                <c:pt idx="0">
                  <c:v>3655.6790000000001</c:v>
                </c:pt>
                <c:pt idx="1">
                  <c:v>3223.9759999999997</c:v>
                </c:pt>
                <c:pt idx="2">
                  <c:v>2225.8249999999998</c:v>
                </c:pt>
              </c:numCache>
            </c:numRef>
          </c:val>
        </c:ser>
        <c:ser>
          <c:idx val="7"/>
          <c:order val="7"/>
          <c:tx>
            <c:strRef>
              <c:f>'14.6'!$J$38</c:f>
              <c:strCache>
                <c:ptCount val="1"/>
                <c:pt idx="0">
                  <c:v>FVE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'14.6'!$K$30:$M$30</c:f>
              <c:strCache>
                <c:ptCount val="3"/>
                <c:pt idx="0">
                  <c:v>Duben</c:v>
                </c:pt>
                <c:pt idx="1">
                  <c:v>Květen</c:v>
                </c:pt>
                <c:pt idx="2">
                  <c:v>Červen</c:v>
                </c:pt>
              </c:strCache>
            </c:strRef>
          </c:cat>
          <c:val>
            <c:numRef>
              <c:f>'14.6'!$K$38:$M$38</c:f>
              <c:numCache>
                <c:formatCode>#,##0.0</c:formatCode>
                <c:ptCount val="3"/>
                <c:pt idx="0">
                  <c:v>6337.8449999999984</c:v>
                </c:pt>
                <c:pt idx="1">
                  <c:v>7998.5439999999944</c:v>
                </c:pt>
                <c:pt idx="2">
                  <c:v>8265.8809999999939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8139136"/>
        <c:axId val="158140672"/>
      </c:barChart>
      <c:catAx>
        <c:axId val="158139136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158140672"/>
        <c:crosses val="autoZero"/>
        <c:auto val="1"/>
        <c:lblAlgn val="ctr"/>
        <c:lblOffset val="100"/>
        <c:noMultiLvlLbl val="0"/>
      </c:catAx>
      <c:valAx>
        <c:axId val="15814067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58139136"/>
        <c:crosses val="autoZero"/>
        <c:crossBetween val="between"/>
        <c:dispUnits>
          <c:builtInUnit val="thousands"/>
        </c:dispUnits>
      </c:valAx>
    </c:plotArea>
    <c:legend>
      <c:legendPos val="r"/>
      <c:layout/>
      <c:overlay val="0"/>
      <c:txPr>
        <a:bodyPr/>
        <a:lstStyle/>
        <a:p>
          <a:pPr>
            <a:defRPr sz="900"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</a:t>
            </a:r>
            <a:r>
              <a:rPr lang="cs-CZ" sz="1000" baseline="0"/>
              <a:t> výrobě elektřiny brutto </a:t>
            </a:r>
            <a:r>
              <a:rPr lang="cs-CZ" sz="1000"/>
              <a:t>v ČR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'14.6'!$L$19:$L$26</c:f>
              <c:strCache>
                <c:ptCount val="8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  <c:pt idx="4">
                  <c:v>VE</c:v>
                </c:pt>
                <c:pt idx="5">
                  <c:v>PVE</c:v>
                </c:pt>
                <c:pt idx="6">
                  <c:v>VTE</c:v>
                </c:pt>
                <c:pt idx="7">
                  <c:v>FVE</c:v>
                </c:pt>
              </c:strCache>
            </c:strRef>
          </c:cat>
          <c:val>
            <c:numRef>
              <c:f>'14.6'!$M$19:$M$26</c:f>
              <c:numCache>
                <c:formatCode>0.0%</c:formatCode>
                <c:ptCount val="8"/>
                <c:pt idx="0">
                  <c:v>0</c:v>
                </c:pt>
                <c:pt idx="1">
                  <c:v>0.14289811205564351</c:v>
                </c:pt>
                <c:pt idx="2">
                  <c:v>0</c:v>
                </c:pt>
                <c:pt idx="3">
                  <c:v>0.1303586900711084</c:v>
                </c:pt>
                <c:pt idx="4">
                  <c:v>2.1762681701971199E-2</c:v>
                </c:pt>
                <c:pt idx="5">
                  <c:v>0</c:v>
                </c:pt>
                <c:pt idx="6">
                  <c:v>8.8908004214163713E-2</c:v>
                </c:pt>
                <c:pt idx="7">
                  <c:v>2.8176046151617742E-2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8182016"/>
        <c:axId val="158183808"/>
      </c:barChart>
      <c:catAx>
        <c:axId val="158182016"/>
        <c:scaling>
          <c:orientation val="minMax"/>
        </c:scaling>
        <c:delete val="0"/>
        <c:axPos val="l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158183808"/>
        <c:crosses val="autoZero"/>
        <c:auto val="1"/>
        <c:lblAlgn val="ctr"/>
        <c:lblOffset val="100"/>
        <c:noMultiLvlLbl val="0"/>
      </c:catAx>
      <c:valAx>
        <c:axId val="158183808"/>
        <c:scaling>
          <c:orientation val="minMax"/>
          <c:max val="1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58182016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technologií na v</a:t>
            </a:r>
            <a:r>
              <a:rPr lang="en-US" sz="1000"/>
              <a:t>ýrob</a:t>
            </a:r>
            <a:r>
              <a:rPr lang="cs-CZ" sz="1000"/>
              <a:t>ě</a:t>
            </a:r>
            <a:r>
              <a:rPr lang="en-US" sz="1000"/>
              <a:t> elektřiny brutto</a:t>
            </a:r>
          </a:p>
        </c:rich>
      </c:tx>
      <c:layout/>
      <c:overlay val="0"/>
    </c:title>
    <c:autoTitleDeleted val="0"/>
    <c:plotArea>
      <c:layout/>
      <c:doughnutChart>
        <c:varyColors val="1"/>
        <c:ser>
          <c:idx val="2"/>
          <c:order val="0"/>
          <c:dPt>
            <c:idx val="7"/>
            <c:bubble3D val="0"/>
            <c:spPr>
              <a:solidFill>
                <a:srgbClr val="FFC000"/>
              </a:solidFill>
            </c:spPr>
          </c:dPt>
          <c:cat>
            <c:strRef>
              <c:f>'14.7'!$J$19:$J$26</c:f>
              <c:strCache>
                <c:ptCount val="8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  <c:pt idx="4">
                  <c:v>VE</c:v>
                </c:pt>
                <c:pt idx="5">
                  <c:v>PVE</c:v>
                </c:pt>
                <c:pt idx="6">
                  <c:v>VTE</c:v>
                </c:pt>
                <c:pt idx="7">
                  <c:v>FVE</c:v>
                </c:pt>
              </c:strCache>
            </c:strRef>
          </c:cat>
          <c:val>
            <c:numRef>
              <c:f>'14.7'!$K$19:$K$26</c:f>
              <c:numCache>
                <c:formatCode>General</c:formatCode>
                <c:ptCount val="8"/>
                <c:pt idx="0">
                  <c:v>0</c:v>
                </c:pt>
                <c:pt idx="1">
                  <c:v>77641.617999999988</c:v>
                </c:pt>
                <c:pt idx="2">
                  <c:v>0</c:v>
                </c:pt>
                <c:pt idx="3">
                  <c:v>61192.962999999996</c:v>
                </c:pt>
                <c:pt idx="4">
                  <c:v>10183.723000000004</c:v>
                </c:pt>
                <c:pt idx="5">
                  <c:v>142270.51</c:v>
                </c:pt>
                <c:pt idx="6">
                  <c:v>15624.308999999999</c:v>
                </c:pt>
                <c:pt idx="7">
                  <c:v>45392.337999999996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>
        <c:manualLayout>
          <c:xMode val="edge"/>
          <c:yMode val="edge"/>
          <c:x val="0.73366905738454002"/>
          <c:y val="0.21518680535303458"/>
          <c:w val="0.24404682005278588"/>
          <c:h val="0.74415281423155444"/>
        </c:manualLayout>
      </c:layout>
      <c:overlay val="0"/>
      <c:txPr>
        <a:bodyPr/>
        <a:lstStyle/>
        <a:p>
          <a:pPr rtl="0">
            <a:defRPr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</a:t>
            </a:r>
            <a:r>
              <a:rPr lang="cs-CZ" sz="1000" baseline="0"/>
              <a:t> spotřebě elektřiny </a:t>
            </a:r>
            <a:r>
              <a:rPr lang="cs-CZ" sz="1000"/>
              <a:t>v ČR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'14.7'!$H$19:$H$22</c:f>
              <c:strCache>
                <c:ptCount val="4"/>
                <c:pt idx="0">
                  <c:v>VO z vvn</c:v>
                </c:pt>
                <c:pt idx="1">
                  <c:v>VO z vn</c:v>
                </c:pt>
                <c:pt idx="2">
                  <c:v>MOP</c:v>
                </c:pt>
                <c:pt idx="3">
                  <c:v>MOO</c:v>
                </c:pt>
              </c:strCache>
            </c:strRef>
          </c:cat>
          <c:val>
            <c:numRef>
              <c:f>'14.7'!$I$19:$I$22</c:f>
              <c:numCache>
                <c:formatCode>0.0%</c:formatCode>
                <c:ptCount val="4"/>
                <c:pt idx="0">
                  <c:v>4.6123227617607641E-2</c:v>
                </c:pt>
                <c:pt idx="1">
                  <c:v>6.6130923105366932E-2</c:v>
                </c:pt>
                <c:pt idx="2">
                  <c:v>4.8141799256024312E-2</c:v>
                </c:pt>
                <c:pt idx="3">
                  <c:v>5.3152045078847229E-2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947008"/>
        <c:axId val="161961088"/>
      </c:barChart>
      <c:catAx>
        <c:axId val="161947008"/>
        <c:scaling>
          <c:orientation val="maxMin"/>
        </c:scaling>
        <c:delete val="0"/>
        <c:axPos val="l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161961088"/>
        <c:crosses val="autoZero"/>
        <c:auto val="1"/>
        <c:lblAlgn val="ctr"/>
        <c:lblOffset val="100"/>
        <c:noMultiLvlLbl val="0"/>
      </c:catAx>
      <c:valAx>
        <c:axId val="161961088"/>
        <c:scaling>
          <c:orientation val="minMax"/>
          <c:max val="1"/>
        </c:scaling>
        <c:delete val="0"/>
        <c:axPos val="t"/>
        <c:majorGridlines/>
        <c:numFmt formatCode="0%" sourceLinked="0"/>
        <c:majorTickMark val="out"/>
        <c:minorTickMark val="none"/>
        <c:tickLblPos val="high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61947008"/>
        <c:crosses val="autoZero"/>
        <c:crossBetween val="between"/>
        <c:majorUnit val="0.2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 instalovaném výkonu v ČR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'14.7'!$H$31:$H$38</c:f>
              <c:strCache>
                <c:ptCount val="8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  <c:pt idx="4">
                  <c:v>VE</c:v>
                </c:pt>
                <c:pt idx="5">
                  <c:v>PVE</c:v>
                </c:pt>
                <c:pt idx="6">
                  <c:v>VTE</c:v>
                </c:pt>
                <c:pt idx="7">
                  <c:v>FVE</c:v>
                </c:pt>
              </c:strCache>
            </c:strRef>
          </c:cat>
          <c:val>
            <c:numRef>
              <c:f>'14.7'!$I$31:$I$38</c:f>
              <c:numCache>
                <c:formatCode>0.0%</c:formatCode>
                <c:ptCount val="8"/>
                <c:pt idx="0">
                  <c:v>0</c:v>
                </c:pt>
                <c:pt idx="1">
                  <c:v>1.03030727066793E-2</c:v>
                </c:pt>
                <c:pt idx="2">
                  <c:v>0</c:v>
                </c:pt>
                <c:pt idx="3">
                  <c:v>0.11674807032066584</c:v>
                </c:pt>
                <c:pt idx="4">
                  <c:v>1.089691808965575E-2</c:v>
                </c:pt>
                <c:pt idx="5">
                  <c:v>0.55484421681604779</c:v>
                </c:pt>
                <c:pt idx="6">
                  <c:v>0.15611681524834065</c:v>
                </c:pt>
                <c:pt idx="7">
                  <c:v>5.321388533922386E-2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001664"/>
        <c:axId val="162003200"/>
      </c:barChart>
      <c:catAx>
        <c:axId val="162001664"/>
        <c:scaling>
          <c:orientation val="minMax"/>
        </c:scaling>
        <c:delete val="0"/>
        <c:axPos val="l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162003200"/>
        <c:crosses val="autoZero"/>
        <c:auto val="1"/>
        <c:lblAlgn val="ctr"/>
        <c:lblOffset val="100"/>
        <c:noMultiLvlLbl val="0"/>
      </c:catAx>
      <c:valAx>
        <c:axId val="162003200"/>
        <c:scaling>
          <c:orientation val="minMax"/>
          <c:max val="1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62001664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Výroba elektřiny brutto (GWh)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'14.7'!$J$31</c:f>
              <c:strCache>
                <c:ptCount val="1"/>
                <c:pt idx="0">
                  <c:v>JE</c:v>
                </c:pt>
              </c:strCache>
            </c:strRef>
          </c:tx>
          <c:invertIfNegative val="0"/>
          <c:cat>
            <c:strRef>
              <c:f>'14.7'!$K$30:$M$30</c:f>
              <c:strCache>
                <c:ptCount val="3"/>
                <c:pt idx="0">
                  <c:v>Duben</c:v>
                </c:pt>
                <c:pt idx="1">
                  <c:v>Květen</c:v>
                </c:pt>
                <c:pt idx="2">
                  <c:v>Červen</c:v>
                </c:pt>
              </c:strCache>
            </c:strRef>
          </c:cat>
          <c:val>
            <c:numRef>
              <c:f>'14.7'!$K$31:$M$31</c:f>
              <c:numCache>
                <c:formatCode>#,##0.0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1"/>
          <c:order val="1"/>
          <c:tx>
            <c:strRef>
              <c:f>'14.7'!$J$32</c:f>
              <c:strCache>
                <c:ptCount val="1"/>
                <c:pt idx="0">
                  <c:v>PE</c:v>
                </c:pt>
              </c:strCache>
            </c:strRef>
          </c:tx>
          <c:invertIfNegative val="0"/>
          <c:cat>
            <c:strRef>
              <c:f>'14.7'!$K$30:$M$30</c:f>
              <c:strCache>
                <c:ptCount val="3"/>
                <c:pt idx="0">
                  <c:v>Duben</c:v>
                </c:pt>
                <c:pt idx="1">
                  <c:v>Květen</c:v>
                </c:pt>
                <c:pt idx="2">
                  <c:v>Červen</c:v>
                </c:pt>
              </c:strCache>
            </c:strRef>
          </c:cat>
          <c:val>
            <c:numRef>
              <c:f>'14.7'!$K$32:$M$32</c:f>
              <c:numCache>
                <c:formatCode>#,##0.0</c:formatCode>
                <c:ptCount val="3"/>
                <c:pt idx="0">
                  <c:v>34750.006999999998</c:v>
                </c:pt>
                <c:pt idx="1">
                  <c:v>24354.885999999999</c:v>
                </c:pt>
                <c:pt idx="2">
                  <c:v>18536.724999999999</c:v>
                </c:pt>
              </c:numCache>
            </c:numRef>
          </c:val>
        </c:ser>
        <c:ser>
          <c:idx val="2"/>
          <c:order val="2"/>
          <c:tx>
            <c:strRef>
              <c:f>'14.7'!$J$33</c:f>
              <c:strCache>
                <c:ptCount val="1"/>
                <c:pt idx="0">
                  <c:v>PPE</c:v>
                </c:pt>
              </c:strCache>
            </c:strRef>
          </c:tx>
          <c:invertIfNegative val="0"/>
          <c:cat>
            <c:strRef>
              <c:f>'14.7'!$K$30:$M$30</c:f>
              <c:strCache>
                <c:ptCount val="3"/>
                <c:pt idx="0">
                  <c:v>Duben</c:v>
                </c:pt>
                <c:pt idx="1">
                  <c:v>Květen</c:v>
                </c:pt>
                <c:pt idx="2">
                  <c:v>Červen</c:v>
                </c:pt>
              </c:strCache>
            </c:strRef>
          </c:cat>
          <c:val>
            <c:numRef>
              <c:f>'14.7'!$K$33:$M$33</c:f>
              <c:numCache>
                <c:formatCode>#,##0.0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3"/>
          <c:order val="3"/>
          <c:tx>
            <c:strRef>
              <c:f>'14.7'!$J$34</c:f>
              <c:strCache>
                <c:ptCount val="1"/>
                <c:pt idx="0">
                  <c:v>PSE</c:v>
                </c:pt>
              </c:strCache>
            </c:strRef>
          </c:tx>
          <c:invertIfNegative val="0"/>
          <c:cat>
            <c:strRef>
              <c:f>'14.7'!$K$30:$M$30</c:f>
              <c:strCache>
                <c:ptCount val="3"/>
                <c:pt idx="0">
                  <c:v>Duben</c:v>
                </c:pt>
                <c:pt idx="1">
                  <c:v>Květen</c:v>
                </c:pt>
                <c:pt idx="2">
                  <c:v>Červen</c:v>
                </c:pt>
              </c:strCache>
            </c:strRef>
          </c:cat>
          <c:val>
            <c:numRef>
              <c:f>'14.7'!$K$34:$M$34</c:f>
              <c:numCache>
                <c:formatCode>#,##0.0</c:formatCode>
                <c:ptCount val="3"/>
                <c:pt idx="0">
                  <c:v>20439.868000000002</c:v>
                </c:pt>
                <c:pt idx="1">
                  <c:v>20988.605</c:v>
                </c:pt>
                <c:pt idx="2">
                  <c:v>19764.489999999998</c:v>
                </c:pt>
              </c:numCache>
            </c:numRef>
          </c:val>
        </c:ser>
        <c:ser>
          <c:idx val="4"/>
          <c:order val="4"/>
          <c:tx>
            <c:strRef>
              <c:f>'14.7'!$J$35</c:f>
              <c:strCache>
                <c:ptCount val="1"/>
                <c:pt idx="0">
                  <c:v>VE</c:v>
                </c:pt>
              </c:strCache>
            </c:strRef>
          </c:tx>
          <c:invertIfNegative val="0"/>
          <c:cat>
            <c:strRef>
              <c:f>'14.7'!$K$30:$M$30</c:f>
              <c:strCache>
                <c:ptCount val="3"/>
                <c:pt idx="0">
                  <c:v>Duben</c:v>
                </c:pt>
                <c:pt idx="1">
                  <c:v>Květen</c:v>
                </c:pt>
                <c:pt idx="2">
                  <c:v>Červen</c:v>
                </c:pt>
              </c:strCache>
            </c:strRef>
          </c:cat>
          <c:val>
            <c:numRef>
              <c:f>'14.7'!$K$35:$M$35</c:f>
              <c:numCache>
                <c:formatCode>#,##0.0</c:formatCode>
                <c:ptCount val="3"/>
                <c:pt idx="0">
                  <c:v>4940.180000000003</c:v>
                </c:pt>
                <c:pt idx="1">
                  <c:v>3245.5839999999994</c:v>
                </c:pt>
                <c:pt idx="2">
                  <c:v>1997.9590000000003</c:v>
                </c:pt>
              </c:numCache>
            </c:numRef>
          </c:val>
        </c:ser>
        <c:ser>
          <c:idx val="5"/>
          <c:order val="5"/>
          <c:tx>
            <c:strRef>
              <c:f>'14.7'!$J$36</c:f>
              <c:strCache>
                <c:ptCount val="1"/>
                <c:pt idx="0">
                  <c:v>PVE</c:v>
                </c:pt>
              </c:strCache>
            </c:strRef>
          </c:tx>
          <c:invertIfNegative val="0"/>
          <c:cat>
            <c:strRef>
              <c:f>'14.7'!$K$30:$M$30</c:f>
              <c:strCache>
                <c:ptCount val="3"/>
                <c:pt idx="0">
                  <c:v>Duben</c:v>
                </c:pt>
                <c:pt idx="1">
                  <c:v>Květen</c:v>
                </c:pt>
                <c:pt idx="2">
                  <c:v>Červen</c:v>
                </c:pt>
              </c:strCache>
            </c:strRef>
          </c:cat>
          <c:val>
            <c:numRef>
              <c:f>'14.7'!$K$36:$M$36</c:f>
              <c:numCache>
                <c:formatCode>#,##0.0</c:formatCode>
                <c:ptCount val="3"/>
                <c:pt idx="0">
                  <c:v>57044.45</c:v>
                </c:pt>
                <c:pt idx="1">
                  <c:v>59240.18</c:v>
                </c:pt>
                <c:pt idx="2">
                  <c:v>25985.88</c:v>
                </c:pt>
              </c:numCache>
            </c:numRef>
          </c:val>
        </c:ser>
        <c:ser>
          <c:idx val="6"/>
          <c:order val="6"/>
          <c:tx>
            <c:strRef>
              <c:f>'14.7'!$J$37</c:f>
              <c:strCache>
                <c:ptCount val="1"/>
                <c:pt idx="0">
                  <c:v>VTE</c:v>
                </c:pt>
              </c:strCache>
            </c:strRef>
          </c:tx>
          <c:invertIfNegative val="0"/>
          <c:cat>
            <c:strRef>
              <c:f>'14.7'!$K$30:$M$30</c:f>
              <c:strCache>
                <c:ptCount val="3"/>
                <c:pt idx="0">
                  <c:v>Duben</c:v>
                </c:pt>
                <c:pt idx="1">
                  <c:v>Květen</c:v>
                </c:pt>
                <c:pt idx="2">
                  <c:v>Červen</c:v>
                </c:pt>
              </c:strCache>
            </c:strRef>
          </c:cat>
          <c:val>
            <c:numRef>
              <c:f>'14.7'!$K$37:$M$37</c:f>
              <c:numCache>
                <c:formatCode>#,##0.0</c:formatCode>
                <c:ptCount val="3"/>
                <c:pt idx="0">
                  <c:v>5703.5</c:v>
                </c:pt>
                <c:pt idx="1">
                  <c:v>5941.5289999999995</c:v>
                </c:pt>
                <c:pt idx="2">
                  <c:v>3979.28</c:v>
                </c:pt>
              </c:numCache>
            </c:numRef>
          </c:val>
        </c:ser>
        <c:ser>
          <c:idx val="7"/>
          <c:order val="7"/>
          <c:tx>
            <c:strRef>
              <c:f>'14.7'!$J$38</c:f>
              <c:strCache>
                <c:ptCount val="1"/>
                <c:pt idx="0">
                  <c:v>FVE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'14.7'!$K$30:$M$30</c:f>
              <c:strCache>
                <c:ptCount val="3"/>
                <c:pt idx="0">
                  <c:v>Duben</c:v>
                </c:pt>
                <c:pt idx="1">
                  <c:v>Květen</c:v>
                </c:pt>
                <c:pt idx="2">
                  <c:v>Červen</c:v>
                </c:pt>
              </c:strCache>
            </c:strRef>
          </c:cat>
          <c:val>
            <c:numRef>
              <c:f>'14.7'!$K$38:$M$38</c:f>
              <c:numCache>
                <c:formatCode>#,##0.0</c:formatCode>
                <c:ptCount val="3"/>
                <c:pt idx="0">
                  <c:v>12975.986999999999</c:v>
                </c:pt>
                <c:pt idx="1">
                  <c:v>16300.084999999979</c:v>
                </c:pt>
                <c:pt idx="2">
                  <c:v>16116.26600000002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61447296"/>
        <c:axId val="161461376"/>
      </c:barChart>
      <c:catAx>
        <c:axId val="161447296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161461376"/>
        <c:crosses val="autoZero"/>
        <c:auto val="1"/>
        <c:lblAlgn val="ctr"/>
        <c:lblOffset val="100"/>
        <c:noMultiLvlLbl val="0"/>
      </c:catAx>
      <c:valAx>
        <c:axId val="16146137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61447296"/>
        <c:crosses val="autoZero"/>
        <c:crossBetween val="between"/>
        <c:dispUnits>
          <c:builtInUnit val="thousands"/>
        </c:dispUnits>
      </c:valAx>
    </c:plotArea>
    <c:legend>
      <c:legendPos val="r"/>
      <c:layout/>
      <c:overlay val="0"/>
      <c:txPr>
        <a:bodyPr/>
        <a:lstStyle/>
        <a:p>
          <a:pPr>
            <a:defRPr sz="900"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</a:t>
            </a:r>
            <a:r>
              <a:rPr lang="cs-CZ" sz="1000" baseline="0"/>
              <a:t> výrobě elektřiny brutto </a:t>
            </a:r>
            <a:r>
              <a:rPr lang="cs-CZ" sz="1000"/>
              <a:t>v ČR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'14.7'!$L$19:$L$26</c:f>
              <c:strCache>
                <c:ptCount val="8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  <c:pt idx="4">
                  <c:v>VE</c:v>
                </c:pt>
                <c:pt idx="5">
                  <c:v>PVE</c:v>
                </c:pt>
                <c:pt idx="6">
                  <c:v>VTE</c:v>
                </c:pt>
                <c:pt idx="7">
                  <c:v>FVE</c:v>
                </c:pt>
              </c:strCache>
            </c:strRef>
          </c:cat>
          <c:val>
            <c:numRef>
              <c:f>'14.7'!$M$19:$M$26</c:f>
              <c:numCache>
                <c:formatCode>0.0%</c:formatCode>
                <c:ptCount val="8"/>
                <c:pt idx="0">
                  <c:v>0</c:v>
                </c:pt>
                <c:pt idx="1">
                  <c:v>7.6583408805339526E-3</c:v>
                </c:pt>
                <c:pt idx="2">
                  <c:v>0</c:v>
                </c:pt>
                <c:pt idx="3">
                  <c:v>7.1240582517084788E-2</c:v>
                </c:pt>
                <c:pt idx="4">
                  <c:v>2.0150132583029945E-2</c:v>
                </c:pt>
                <c:pt idx="5">
                  <c:v>0.55468628893082983</c:v>
                </c:pt>
                <c:pt idx="6">
                  <c:v>0.15255935221596181</c:v>
                </c:pt>
                <c:pt idx="7">
                  <c:v>5.658620175840004E-2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555968"/>
        <c:axId val="161557504"/>
      </c:barChart>
      <c:catAx>
        <c:axId val="161555968"/>
        <c:scaling>
          <c:orientation val="minMax"/>
        </c:scaling>
        <c:delete val="0"/>
        <c:axPos val="l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161557504"/>
        <c:crosses val="autoZero"/>
        <c:auto val="1"/>
        <c:lblAlgn val="ctr"/>
        <c:lblOffset val="100"/>
        <c:noMultiLvlLbl val="0"/>
      </c:catAx>
      <c:valAx>
        <c:axId val="161557504"/>
        <c:scaling>
          <c:orientation val="minMax"/>
          <c:max val="1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61555968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technologií na v</a:t>
            </a:r>
            <a:r>
              <a:rPr lang="en-US" sz="1000"/>
              <a:t>ýrob</a:t>
            </a:r>
            <a:r>
              <a:rPr lang="cs-CZ" sz="1000"/>
              <a:t>ě</a:t>
            </a:r>
            <a:r>
              <a:rPr lang="en-US" sz="1000"/>
              <a:t> elektřiny brutto</a:t>
            </a:r>
          </a:p>
        </c:rich>
      </c:tx>
      <c:layout/>
      <c:overlay val="0"/>
    </c:title>
    <c:autoTitleDeleted val="0"/>
    <c:plotArea>
      <c:layout/>
      <c:doughnutChart>
        <c:varyColors val="1"/>
        <c:ser>
          <c:idx val="2"/>
          <c:order val="0"/>
          <c:dPt>
            <c:idx val="7"/>
            <c:bubble3D val="0"/>
            <c:spPr>
              <a:solidFill>
                <a:srgbClr val="FFC000"/>
              </a:solidFill>
            </c:spPr>
          </c:dPt>
          <c:cat>
            <c:strRef>
              <c:f>'14.8'!$J$19:$J$26</c:f>
              <c:strCache>
                <c:ptCount val="8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  <c:pt idx="4">
                  <c:v>VE</c:v>
                </c:pt>
                <c:pt idx="5">
                  <c:v>PVE</c:v>
                </c:pt>
                <c:pt idx="6">
                  <c:v>VTE</c:v>
                </c:pt>
                <c:pt idx="7">
                  <c:v>FVE</c:v>
                </c:pt>
              </c:strCache>
            </c:strRef>
          </c:cat>
          <c:val>
            <c:numRef>
              <c:f>'14.8'!$K$19:$K$26</c:f>
              <c:numCache>
                <c:formatCode>General</c:formatCode>
                <c:ptCount val="8"/>
                <c:pt idx="0">
                  <c:v>0</c:v>
                </c:pt>
                <c:pt idx="1">
                  <c:v>840080.06400000001</c:v>
                </c:pt>
                <c:pt idx="2">
                  <c:v>0</c:v>
                </c:pt>
                <c:pt idx="3">
                  <c:v>80794.385000000009</c:v>
                </c:pt>
                <c:pt idx="4">
                  <c:v>14178.536</c:v>
                </c:pt>
                <c:pt idx="5">
                  <c:v>0</c:v>
                </c:pt>
                <c:pt idx="6">
                  <c:v>3082.8270000000002</c:v>
                </c:pt>
                <c:pt idx="7">
                  <c:v>35187.905000000057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>
        <c:manualLayout>
          <c:xMode val="edge"/>
          <c:yMode val="edge"/>
          <c:x val="0.73366905738454002"/>
          <c:y val="0.21518680535303458"/>
          <c:w val="0.24404682005278588"/>
          <c:h val="0.74415281423155444"/>
        </c:manualLayout>
      </c:layout>
      <c:overlay val="0"/>
      <c:txPr>
        <a:bodyPr/>
        <a:lstStyle/>
        <a:p>
          <a:pPr rtl="0">
            <a:defRPr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</a:t>
            </a:r>
            <a:r>
              <a:rPr lang="cs-CZ" sz="1000" baseline="0"/>
              <a:t> spotřebě elektřiny </a:t>
            </a:r>
            <a:r>
              <a:rPr lang="cs-CZ" sz="1000"/>
              <a:t>v ČR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'14.8'!$H$19:$H$22</c:f>
              <c:strCache>
                <c:ptCount val="4"/>
                <c:pt idx="0">
                  <c:v>VO z vvn</c:v>
                </c:pt>
                <c:pt idx="1">
                  <c:v>VO z vn</c:v>
                </c:pt>
                <c:pt idx="2">
                  <c:v>MOP</c:v>
                </c:pt>
                <c:pt idx="3">
                  <c:v>MOO</c:v>
                </c:pt>
              </c:strCache>
            </c:strRef>
          </c:cat>
          <c:val>
            <c:numRef>
              <c:f>'14.8'!$I$19:$I$22</c:f>
              <c:numCache>
                <c:formatCode>0.0%</c:formatCode>
                <c:ptCount val="4"/>
                <c:pt idx="0">
                  <c:v>3.0773754293391877E-2</c:v>
                </c:pt>
                <c:pt idx="1">
                  <c:v>4.3688683149306747E-2</c:v>
                </c:pt>
                <c:pt idx="2">
                  <c:v>5.1377632497164823E-2</c:v>
                </c:pt>
                <c:pt idx="3">
                  <c:v>4.7340085966199853E-2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044160"/>
        <c:axId val="162062336"/>
      </c:barChart>
      <c:catAx>
        <c:axId val="162044160"/>
        <c:scaling>
          <c:orientation val="maxMin"/>
        </c:scaling>
        <c:delete val="0"/>
        <c:axPos val="l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162062336"/>
        <c:crosses val="autoZero"/>
        <c:auto val="1"/>
        <c:lblAlgn val="ctr"/>
        <c:lblOffset val="100"/>
        <c:noMultiLvlLbl val="0"/>
      </c:catAx>
      <c:valAx>
        <c:axId val="162062336"/>
        <c:scaling>
          <c:orientation val="minMax"/>
          <c:max val="1"/>
        </c:scaling>
        <c:delete val="0"/>
        <c:axPos val="t"/>
        <c:majorGridlines/>
        <c:numFmt formatCode="0%" sourceLinked="0"/>
        <c:majorTickMark val="out"/>
        <c:minorTickMark val="none"/>
        <c:tickLblPos val="high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62044160"/>
        <c:crosses val="autoZero"/>
        <c:crossBetween val="between"/>
        <c:majorUnit val="0.2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kategorií FVE na instalovaném výkonu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22420142960853298"/>
          <c:y val="0.27446731720537587"/>
          <c:w val="0.28776176914055956"/>
          <c:h val="0.69136397117522286"/>
        </c:manualLayout>
      </c:layout>
      <c:doughnutChart>
        <c:varyColors val="1"/>
        <c:ser>
          <c:idx val="0"/>
          <c:order val="0"/>
          <c:dLbls>
            <c:dLbl>
              <c:idx val="0"/>
              <c:layout>
                <c:manualLayout>
                  <c:x val="1.0638297872340425E-2"/>
                  <c:y val="-0.1277955700219097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5.6737588652482268E-2"/>
                  <c:y val="-8.5197717524160402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'6'!$A$8:$A$13</c:f>
              <c:strCache>
                <c:ptCount val="6"/>
                <c:pt idx="0">
                  <c:v>≤ 10 kW</c:v>
                </c:pt>
                <c:pt idx="1">
                  <c:v>&gt; 10 a ≤ 30 kW</c:v>
                </c:pt>
                <c:pt idx="2">
                  <c:v>&gt; 30 a ≤ 100 kW</c:v>
                </c:pt>
                <c:pt idx="3">
                  <c:v>&gt; 100 kW a ≤ 1 MW</c:v>
                </c:pt>
                <c:pt idx="4">
                  <c:v>&gt; 1 a ≤ 5 MW</c:v>
                </c:pt>
                <c:pt idx="5">
                  <c:v>&gt; 5 MW</c:v>
                </c:pt>
              </c:strCache>
            </c:strRef>
          </c:cat>
          <c:val>
            <c:numRef>
              <c:f>'6'!$D$8:$D$13</c:f>
              <c:numCache>
                <c:formatCode>#,##0.0</c:formatCode>
                <c:ptCount val="6"/>
                <c:pt idx="0">
                  <c:v>86.717140000001379</c:v>
                </c:pt>
                <c:pt idx="1">
                  <c:v>140.81351999999961</c:v>
                </c:pt>
                <c:pt idx="2">
                  <c:v>50.830930000000038</c:v>
                </c:pt>
                <c:pt idx="3">
                  <c:v>448.03420000000023</c:v>
                </c:pt>
                <c:pt idx="4">
                  <c:v>986.14654000000053</c:v>
                </c:pt>
                <c:pt idx="5">
                  <c:v>332.99501999999995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>
        <c:manualLayout>
          <c:xMode val="edge"/>
          <c:yMode val="edge"/>
          <c:x val="0.59154380968336406"/>
          <c:y val="0.28289377471217486"/>
          <c:w val="0.40845618256051325"/>
          <c:h val="0.61661865667736881"/>
        </c:manualLayout>
      </c:layout>
      <c:overlay val="0"/>
      <c:txPr>
        <a:bodyPr/>
        <a:lstStyle/>
        <a:p>
          <a:pPr>
            <a:defRPr sz="900"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 instalovaném výkonu v ČR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'14.8'!$H$31:$H$38</c:f>
              <c:strCache>
                <c:ptCount val="8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  <c:pt idx="4">
                  <c:v>VE</c:v>
                </c:pt>
                <c:pt idx="5">
                  <c:v>PVE</c:v>
                </c:pt>
                <c:pt idx="6">
                  <c:v>VTE</c:v>
                </c:pt>
                <c:pt idx="7">
                  <c:v>FVE</c:v>
                </c:pt>
              </c:strCache>
            </c:strRef>
          </c:cat>
          <c:val>
            <c:numRef>
              <c:f>'14.8'!$I$31:$I$38</c:f>
              <c:numCache>
                <c:formatCode>0.0%</c:formatCode>
                <c:ptCount val="8"/>
                <c:pt idx="0">
                  <c:v>0</c:v>
                </c:pt>
                <c:pt idx="1">
                  <c:v>0.11765261142411451</c:v>
                </c:pt>
                <c:pt idx="2">
                  <c:v>0</c:v>
                </c:pt>
                <c:pt idx="3">
                  <c:v>6.2650778905660606E-2</c:v>
                </c:pt>
                <c:pt idx="4">
                  <c:v>2.7053396747285744E-2</c:v>
                </c:pt>
                <c:pt idx="5">
                  <c:v>0</c:v>
                </c:pt>
                <c:pt idx="6">
                  <c:v>6.8625518211786557E-2</c:v>
                </c:pt>
                <c:pt idx="7">
                  <c:v>4.5680050770033502E-2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7429760"/>
        <c:axId val="227431552"/>
      </c:barChart>
      <c:catAx>
        <c:axId val="227429760"/>
        <c:scaling>
          <c:orientation val="minMax"/>
        </c:scaling>
        <c:delete val="0"/>
        <c:axPos val="l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227431552"/>
        <c:crosses val="autoZero"/>
        <c:auto val="1"/>
        <c:lblAlgn val="ctr"/>
        <c:lblOffset val="100"/>
        <c:noMultiLvlLbl val="0"/>
      </c:catAx>
      <c:valAx>
        <c:axId val="227431552"/>
        <c:scaling>
          <c:orientation val="minMax"/>
          <c:max val="1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27429760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Výroba elektřiny brutto (GWh)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'14.8'!$J$31</c:f>
              <c:strCache>
                <c:ptCount val="1"/>
                <c:pt idx="0">
                  <c:v>JE</c:v>
                </c:pt>
              </c:strCache>
            </c:strRef>
          </c:tx>
          <c:invertIfNegative val="0"/>
          <c:cat>
            <c:strRef>
              <c:f>'14.8'!$K$30:$M$30</c:f>
              <c:strCache>
                <c:ptCount val="3"/>
                <c:pt idx="0">
                  <c:v>Duben</c:v>
                </c:pt>
                <c:pt idx="1">
                  <c:v>Květen</c:v>
                </c:pt>
                <c:pt idx="2">
                  <c:v>Červen</c:v>
                </c:pt>
              </c:strCache>
            </c:strRef>
          </c:cat>
          <c:val>
            <c:numRef>
              <c:f>'14.8'!$K$31:$M$31</c:f>
              <c:numCache>
                <c:formatCode>#,##0.0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1"/>
          <c:order val="1"/>
          <c:tx>
            <c:strRef>
              <c:f>'14.8'!$J$32</c:f>
              <c:strCache>
                <c:ptCount val="1"/>
                <c:pt idx="0">
                  <c:v>PE</c:v>
                </c:pt>
              </c:strCache>
            </c:strRef>
          </c:tx>
          <c:invertIfNegative val="0"/>
          <c:cat>
            <c:strRef>
              <c:f>'14.8'!$K$30:$M$30</c:f>
              <c:strCache>
                <c:ptCount val="3"/>
                <c:pt idx="0">
                  <c:v>Duben</c:v>
                </c:pt>
                <c:pt idx="1">
                  <c:v>Květen</c:v>
                </c:pt>
                <c:pt idx="2">
                  <c:v>Červen</c:v>
                </c:pt>
              </c:strCache>
            </c:strRef>
          </c:cat>
          <c:val>
            <c:numRef>
              <c:f>'14.8'!$K$32:$M$32</c:f>
              <c:numCache>
                <c:formatCode>#,##0.0</c:formatCode>
                <c:ptCount val="3"/>
                <c:pt idx="0">
                  <c:v>414218.511</c:v>
                </c:pt>
                <c:pt idx="1">
                  <c:v>152204.95300000001</c:v>
                </c:pt>
                <c:pt idx="2">
                  <c:v>273656.59999999998</c:v>
                </c:pt>
              </c:numCache>
            </c:numRef>
          </c:val>
        </c:ser>
        <c:ser>
          <c:idx val="2"/>
          <c:order val="2"/>
          <c:tx>
            <c:strRef>
              <c:f>'14.8'!$J$33</c:f>
              <c:strCache>
                <c:ptCount val="1"/>
                <c:pt idx="0">
                  <c:v>PPE</c:v>
                </c:pt>
              </c:strCache>
            </c:strRef>
          </c:tx>
          <c:invertIfNegative val="0"/>
          <c:cat>
            <c:strRef>
              <c:f>'14.8'!$K$30:$M$30</c:f>
              <c:strCache>
                <c:ptCount val="3"/>
                <c:pt idx="0">
                  <c:v>Duben</c:v>
                </c:pt>
                <c:pt idx="1">
                  <c:v>Květen</c:v>
                </c:pt>
                <c:pt idx="2">
                  <c:v>Červen</c:v>
                </c:pt>
              </c:strCache>
            </c:strRef>
          </c:cat>
          <c:val>
            <c:numRef>
              <c:f>'14.8'!$K$33:$M$33</c:f>
              <c:numCache>
                <c:formatCode>#,##0.0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3"/>
          <c:order val="3"/>
          <c:tx>
            <c:strRef>
              <c:f>'14.8'!$J$34</c:f>
              <c:strCache>
                <c:ptCount val="1"/>
                <c:pt idx="0">
                  <c:v>PSE</c:v>
                </c:pt>
              </c:strCache>
            </c:strRef>
          </c:tx>
          <c:invertIfNegative val="0"/>
          <c:cat>
            <c:strRef>
              <c:f>'14.8'!$K$30:$M$30</c:f>
              <c:strCache>
                <c:ptCount val="3"/>
                <c:pt idx="0">
                  <c:v>Duben</c:v>
                </c:pt>
                <c:pt idx="1">
                  <c:v>Květen</c:v>
                </c:pt>
                <c:pt idx="2">
                  <c:v>Červen</c:v>
                </c:pt>
              </c:strCache>
            </c:strRef>
          </c:cat>
          <c:val>
            <c:numRef>
              <c:f>'14.8'!$K$34:$M$34</c:f>
              <c:numCache>
                <c:formatCode>#,##0.0</c:formatCode>
                <c:ptCount val="3"/>
                <c:pt idx="0">
                  <c:v>27976.380999999998</c:v>
                </c:pt>
                <c:pt idx="1">
                  <c:v>27491.026000000013</c:v>
                </c:pt>
                <c:pt idx="2">
                  <c:v>25326.977999999999</c:v>
                </c:pt>
              </c:numCache>
            </c:numRef>
          </c:val>
        </c:ser>
        <c:ser>
          <c:idx val="4"/>
          <c:order val="4"/>
          <c:tx>
            <c:strRef>
              <c:f>'14.8'!$J$35</c:f>
              <c:strCache>
                <c:ptCount val="1"/>
                <c:pt idx="0">
                  <c:v>VE</c:v>
                </c:pt>
              </c:strCache>
            </c:strRef>
          </c:tx>
          <c:invertIfNegative val="0"/>
          <c:cat>
            <c:strRef>
              <c:f>'14.8'!$K$30:$M$30</c:f>
              <c:strCache>
                <c:ptCount val="3"/>
                <c:pt idx="0">
                  <c:v>Duben</c:v>
                </c:pt>
                <c:pt idx="1">
                  <c:v>Květen</c:v>
                </c:pt>
                <c:pt idx="2">
                  <c:v>Červen</c:v>
                </c:pt>
              </c:strCache>
            </c:strRef>
          </c:cat>
          <c:val>
            <c:numRef>
              <c:f>'14.8'!$K$35:$M$35</c:f>
              <c:numCache>
                <c:formatCode>#,##0.0</c:formatCode>
                <c:ptCount val="3"/>
                <c:pt idx="0">
                  <c:v>7062.186999999999</c:v>
                </c:pt>
                <c:pt idx="1">
                  <c:v>4375.353000000001</c:v>
                </c:pt>
                <c:pt idx="2">
                  <c:v>2740.9959999999992</c:v>
                </c:pt>
              </c:numCache>
            </c:numRef>
          </c:val>
        </c:ser>
        <c:ser>
          <c:idx val="5"/>
          <c:order val="5"/>
          <c:tx>
            <c:strRef>
              <c:f>'14.8'!$J$36</c:f>
              <c:strCache>
                <c:ptCount val="1"/>
                <c:pt idx="0">
                  <c:v>PVE</c:v>
                </c:pt>
              </c:strCache>
            </c:strRef>
          </c:tx>
          <c:invertIfNegative val="0"/>
          <c:cat>
            <c:strRef>
              <c:f>'14.8'!$K$30:$M$30</c:f>
              <c:strCache>
                <c:ptCount val="3"/>
                <c:pt idx="0">
                  <c:v>Duben</c:v>
                </c:pt>
                <c:pt idx="1">
                  <c:v>Květen</c:v>
                </c:pt>
                <c:pt idx="2">
                  <c:v>Červen</c:v>
                </c:pt>
              </c:strCache>
            </c:strRef>
          </c:cat>
          <c:val>
            <c:numRef>
              <c:f>'14.8'!$K$36:$M$36</c:f>
              <c:numCache>
                <c:formatCode>#,##0.0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6"/>
          <c:order val="6"/>
          <c:tx>
            <c:strRef>
              <c:f>'14.8'!$J$37</c:f>
              <c:strCache>
                <c:ptCount val="1"/>
                <c:pt idx="0">
                  <c:v>VTE</c:v>
                </c:pt>
              </c:strCache>
            </c:strRef>
          </c:tx>
          <c:invertIfNegative val="0"/>
          <c:cat>
            <c:strRef>
              <c:f>'14.8'!$K$30:$M$30</c:f>
              <c:strCache>
                <c:ptCount val="3"/>
                <c:pt idx="0">
                  <c:v>Duben</c:v>
                </c:pt>
                <c:pt idx="1">
                  <c:v>Květen</c:v>
                </c:pt>
                <c:pt idx="2">
                  <c:v>Červen</c:v>
                </c:pt>
              </c:strCache>
            </c:strRef>
          </c:cat>
          <c:val>
            <c:numRef>
              <c:f>'14.8'!$K$37:$M$37</c:f>
              <c:numCache>
                <c:formatCode>#,##0.0</c:formatCode>
                <c:ptCount val="3"/>
                <c:pt idx="0">
                  <c:v>1126.8530000000001</c:v>
                </c:pt>
                <c:pt idx="1">
                  <c:v>1419.7719999999999</c:v>
                </c:pt>
                <c:pt idx="2">
                  <c:v>536.202</c:v>
                </c:pt>
              </c:numCache>
            </c:numRef>
          </c:val>
        </c:ser>
        <c:ser>
          <c:idx val="7"/>
          <c:order val="7"/>
          <c:tx>
            <c:strRef>
              <c:f>'14.8'!$J$38</c:f>
              <c:strCache>
                <c:ptCount val="1"/>
                <c:pt idx="0">
                  <c:v>FVE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'14.8'!$K$30:$M$30</c:f>
              <c:strCache>
                <c:ptCount val="3"/>
                <c:pt idx="0">
                  <c:v>Duben</c:v>
                </c:pt>
                <c:pt idx="1">
                  <c:v>Květen</c:v>
                </c:pt>
                <c:pt idx="2">
                  <c:v>Červen</c:v>
                </c:pt>
              </c:strCache>
            </c:strRef>
          </c:cat>
          <c:val>
            <c:numRef>
              <c:f>'14.8'!$K$38:$M$38</c:f>
              <c:numCache>
                <c:formatCode>#,##0.0</c:formatCode>
                <c:ptCount val="3"/>
                <c:pt idx="0">
                  <c:v>10090.963000000022</c:v>
                </c:pt>
                <c:pt idx="1">
                  <c:v>12754.475000000024</c:v>
                </c:pt>
                <c:pt idx="2">
                  <c:v>12342.467000000013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27485952"/>
        <c:axId val="227491840"/>
      </c:barChart>
      <c:catAx>
        <c:axId val="227485952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227491840"/>
        <c:crosses val="autoZero"/>
        <c:auto val="1"/>
        <c:lblAlgn val="ctr"/>
        <c:lblOffset val="100"/>
        <c:noMultiLvlLbl val="0"/>
      </c:catAx>
      <c:valAx>
        <c:axId val="22749184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27485952"/>
        <c:crosses val="autoZero"/>
        <c:crossBetween val="between"/>
        <c:dispUnits>
          <c:builtInUnit val="thousands"/>
        </c:dispUnits>
      </c:valAx>
    </c:plotArea>
    <c:legend>
      <c:legendPos val="r"/>
      <c:layout/>
      <c:overlay val="0"/>
      <c:txPr>
        <a:bodyPr/>
        <a:lstStyle/>
        <a:p>
          <a:pPr>
            <a:defRPr sz="900"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</a:t>
            </a:r>
            <a:r>
              <a:rPr lang="cs-CZ" sz="1000" baseline="0"/>
              <a:t> výrobě elektřiny brutto </a:t>
            </a:r>
            <a:r>
              <a:rPr lang="cs-CZ" sz="1000"/>
              <a:t>v ČR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'14.8'!$L$19:$L$26</c:f>
              <c:strCache>
                <c:ptCount val="8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  <c:pt idx="4">
                  <c:v>VE</c:v>
                </c:pt>
                <c:pt idx="5">
                  <c:v>PVE</c:v>
                </c:pt>
                <c:pt idx="6">
                  <c:v>VTE</c:v>
                </c:pt>
                <c:pt idx="7">
                  <c:v>FVE</c:v>
                </c:pt>
              </c:strCache>
            </c:strRef>
          </c:cat>
          <c:val>
            <c:numRef>
              <c:f>'14.8'!$M$19:$M$26</c:f>
              <c:numCache>
                <c:formatCode>0.0%</c:formatCode>
                <c:ptCount val="8"/>
                <c:pt idx="0">
                  <c:v>0</c:v>
                </c:pt>
                <c:pt idx="1">
                  <c:v>8.2863027108126208E-2</c:v>
                </c:pt>
                <c:pt idx="2">
                  <c:v>0</c:v>
                </c:pt>
                <c:pt idx="3">
                  <c:v>9.4060473121878707E-2</c:v>
                </c:pt>
                <c:pt idx="4">
                  <c:v>2.8054512110478946E-2</c:v>
                </c:pt>
                <c:pt idx="5">
                  <c:v>0</c:v>
                </c:pt>
                <c:pt idx="6">
                  <c:v>3.0101432973059929E-2</c:v>
                </c:pt>
                <c:pt idx="7">
                  <c:v>4.3865330130944499E-2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7524992"/>
        <c:axId val="227526528"/>
      </c:barChart>
      <c:catAx>
        <c:axId val="227524992"/>
        <c:scaling>
          <c:orientation val="minMax"/>
        </c:scaling>
        <c:delete val="0"/>
        <c:axPos val="l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227526528"/>
        <c:crosses val="autoZero"/>
        <c:auto val="1"/>
        <c:lblAlgn val="ctr"/>
        <c:lblOffset val="100"/>
        <c:noMultiLvlLbl val="0"/>
      </c:catAx>
      <c:valAx>
        <c:axId val="227526528"/>
        <c:scaling>
          <c:orientation val="minMax"/>
          <c:max val="1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27524992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technologií na v</a:t>
            </a:r>
            <a:r>
              <a:rPr lang="en-US" sz="1000"/>
              <a:t>ýrob</a:t>
            </a:r>
            <a:r>
              <a:rPr lang="cs-CZ" sz="1000"/>
              <a:t>ě</a:t>
            </a:r>
            <a:r>
              <a:rPr lang="en-US" sz="1000"/>
              <a:t> elektřiny brutto</a:t>
            </a:r>
          </a:p>
        </c:rich>
      </c:tx>
      <c:layout/>
      <c:overlay val="0"/>
    </c:title>
    <c:autoTitleDeleted val="0"/>
    <c:plotArea>
      <c:layout/>
      <c:doughnutChart>
        <c:varyColors val="1"/>
        <c:ser>
          <c:idx val="2"/>
          <c:order val="0"/>
          <c:dPt>
            <c:idx val="7"/>
            <c:bubble3D val="0"/>
            <c:spPr>
              <a:solidFill>
                <a:srgbClr val="FFC000"/>
              </a:solidFill>
            </c:spPr>
          </c:dPt>
          <c:cat>
            <c:strRef>
              <c:f>'14.9'!$J$19:$J$26</c:f>
              <c:strCache>
                <c:ptCount val="8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  <c:pt idx="4">
                  <c:v>VE</c:v>
                </c:pt>
                <c:pt idx="5">
                  <c:v>PVE</c:v>
                </c:pt>
                <c:pt idx="6">
                  <c:v>VTE</c:v>
                </c:pt>
                <c:pt idx="7">
                  <c:v>FVE</c:v>
                </c:pt>
              </c:strCache>
            </c:strRef>
          </c:cat>
          <c:val>
            <c:numRef>
              <c:f>'14.9'!$K$19:$K$26</c:f>
              <c:numCache>
                <c:formatCode>General</c:formatCode>
                <c:ptCount val="8"/>
                <c:pt idx="0">
                  <c:v>0</c:v>
                </c:pt>
                <c:pt idx="1">
                  <c:v>178182.32500000001</c:v>
                </c:pt>
                <c:pt idx="2">
                  <c:v>0</c:v>
                </c:pt>
                <c:pt idx="3">
                  <c:v>56643.168000000005</c:v>
                </c:pt>
                <c:pt idx="4">
                  <c:v>22910.522000000001</c:v>
                </c:pt>
                <c:pt idx="5">
                  <c:v>0</c:v>
                </c:pt>
                <c:pt idx="6">
                  <c:v>216.65999999999997</c:v>
                </c:pt>
                <c:pt idx="7">
                  <c:v>77447.859999999957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>
        <c:manualLayout>
          <c:xMode val="edge"/>
          <c:yMode val="edge"/>
          <c:x val="0.73366905738454002"/>
          <c:y val="0.21518680535303458"/>
          <c:w val="0.24404682005278588"/>
          <c:h val="0.74415281423155444"/>
        </c:manualLayout>
      </c:layout>
      <c:overlay val="0"/>
      <c:txPr>
        <a:bodyPr/>
        <a:lstStyle/>
        <a:p>
          <a:pPr rtl="0">
            <a:defRPr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</a:t>
            </a:r>
            <a:r>
              <a:rPr lang="cs-CZ" sz="1000" baseline="0"/>
              <a:t> spotřebě elektřiny </a:t>
            </a:r>
            <a:r>
              <a:rPr lang="cs-CZ" sz="1000"/>
              <a:t>v ČR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'14.9'!$H$19:$H$22</c:f>
              <c:strCache>
                <c:ptCount val="4"/>
                <c:pt idx="0">
                  <c:v>VO z vvn</c:v>
                </c:pt>
                <c:pt idx="1">
                  <c:v>VO z vn</c:v>
                </c:pt>
                <c:pt idx="2">
                  <c:v>MOP</c:v>
                </c:pt>
                <c:pt idx="3">
                  <c:v>MOO</c:v>
                </c:pt>
              </c:strCache>
            </c:strRef>
          </c:cat>
          <c:val>
            <c:numRef>
              <c:f>'14.9'!$I$19:$I$22</c:f>
              <c:numCache>
                <c:formatCode>0.0%</c:formatCode>
                <c:ptCount val="4"/>
                <c:pt idx="0">
                  <c:v>2.6973657614480371E-2</c:v>
                </c:pt>
                <c:pt idx="1">
                  <c:v>6.5168752384437409E-2</c:v>
                </c:pt>
                <c:pt idx="2">
                  <c:v>6.0081245246792724E-2</c:v>
                </c:pt>
                <c:pt idx="3">
                  <c:v>5.6366699019234433E-2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7263232"/>
        <c:axId val="227264768"/>
      </c:barChart>
      <c:catAx>
        <c:axId val="227263232"/>
        <c:scaling>
          <c:orientation val="maxMin"/>
        </c:scaling>
        <c:delete val="0"/>
        <c:axPos val="l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227264768"/>
        <c:crosses val="autoZero"/>
        <c:auto val="1"/>
        <c:lblAlgn val="ctr"/>
        <c:lblOffset val="100"/>
        <c:noMultiLvlLbl val="0"/>
      </c:catAx>
      <c:valAx>
        <c:axId val="227264768"/>
        <c:scaling>
          <c:orientation val="minMax"/>
          <c:max val="1"/>
        </c:scaling>
        <c:delete val="0"/>
        <c:axPos val="t"/>
        <c:majorGridlines/>
        <c:numFmt formatCode="0%" sourceLinked="0"/>
        <c:majorTickMark val="out"/>
        <c:minorTickMark val="none"/>
        <c:tickLblPos val="high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27263232"/>
        <c:crosses val="autoZero"/>
        <c:crossBetween val="between"/>
        <c:majorUnit val="0.2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 instalovaném výkonu v ČR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'14.9'!$H$31:$H$38</c:f>
              <c:strCache>
                <c:ptCount val="8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  <c:pt idx="4">
                  <c:v>VE</c:v>
                </c:pt>
                <c:pt idx="5">
                  <c:v>PVE</c:v>
                </c:pt>
                <c:pt idx="6">
                  <c:v>VTE</c:v>
                </c:pt>
                <c:pt idx="7">
                  <c:v>FVE</c:v>
                </c:pt>
              </c:strCache>
            </c:strRef>
          </c:cat>
          <c:val>
            <c:numRef>
              <c:f>'14.9'!$I$31:$I$38</c:f>
              <c:numCache>
                <c:formatCode>0.0%</c:formatCode>
                <c:ptCount val="8"/>
                <c:pt idx="0">
                  <c:v>0</c:v>
                </c:pt>
                <c:pt idx="1">
                  <c:v>2.2559663086415958E-2</c:v>
                </c:pt>
                <c:pt idx="2">
                  <c:v>0</c:v>
                </c:pt>
                <c:pt idx="3">
                  <c:v>7.2972630467715557E-2</c:v>
                </c:pt>
                <c:pt idx="4">
                  <c:v>1.8227377615223903E-2</c:v>
                </c:pt>
                <c:pt idx="5">
                  <c:v>1.2804097311139564E-3</c:v>
                </c:pt>
                <c:pt idx="6">
                  <c:v>2.8519695880222986E-3</c:v>
                </c:pt>
                <c:pt idx="7">
                  <c:v>0.10189366134037992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7317632"/>
        <c:axId val="227319168"/>
      </c:barChart>
      <c:catAx>
        <c:axId val="227317632"/>
        <c:scaling>
          <c:orientation val="minMax"/>
        </c:scaling>
        <c:delete val="0"/>
        <c:axPos val="l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227319168"/>
        <c:crosses val="autoZero"/>
        <c:auto val="1"/>
        <c:lblAlgn val="ctr"/>
        <c:lblOffset val="100"/>
        <c:noMultiLvlLbl val="0"/>
      </c:catAx>
      <c:valAx>
        <c:axId val="227319168"/>
        <c:scaling>
          <c:orientation val="minMax"/>
          <c:max val="1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27317632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Výroba elektřiny brutto (GWh)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'14.9'!$J$31</c:f>
              <c:strCache>
                <c:ptCount val="1"/>
                <c:pt idx="0">
                  <c:v>JE</c:v>
                </c:pt>
              </c:strCache>
            </c:strRef>
          </c:tx>
          <c:invertIfNegative val="0"/>
          <c:cat>
            <c:strRef>
              <c:f>'14.9'!$K$30:$M$30</c:f>
              <c:strCache>
                <c:ptCount val="3"/>
                <c:pt idx="0">
                  <c:v>Duben</c:v>
                </c:pt>
                <c:pt idx="1">
                  <c:v>Květen</c:v>
                </c:pt>
                <c:pt idx="2">
                  <c:v>Červen</c:v>
                </c:pt>
              </c:strCache>
            </c:strRef>
          </c:cat>
          <c:val>
            <c:numRef>
              <c:f>'14.9'!$K$31:$M$31</c:f>
              <c:numCache>
                <c:formatCode>#,##0.0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1"/>
          <c:order val="1"/>
          <c:tx>
            <c:strRef>
              <c:f>'14.9'!$J$32</c:f>
              <c:strCache>
                <c:ptCount val="1"/>
                <c:pt idx="0">
                  <c:v>PE</c:v>
                </c:pt>
              </c:strCache>
            </c:strRef>
          </c:tx>
          <c:invertIfNegative val="0"/>
          <c:cat>
            <c:strRef>
              <c:f>'14.9'!$K$30:$M$30</c:f>
              <c:strCache>
                <c:ptCount val="3"/>
                <c:pt idx="0">
                  <c:v>Duben</c:v>
                </c:pt>
                <c:pt idx="1">
                  <c:v>Květen</c:v>
                </c:pt>
                <c:pt idx="2">
                  <c:v>Červen</c:v>
                </c:pt>
              </c:strCache>
            </c:strRef>
          </c:cat>
          <c:val>
            <c:numRef>
              <c:f>'14.9'!$K$32:$M$32</c:f>
              <c:numCache>
                <c:formatCode>#,##0.0</c:formatCode>
                <c:ptCount val="3"/>
                <c:pt idx="0">
                  <c:v>59859.256999999998</c:v>
                </c:pt>
                <c:pt idx="1">
                  <c:v>62422.502999999997</c:v>
                </c:pt>
                <c:pt idx="2">
                  <c:v>55900.565000000002</c:v>
                </c:pt>
              </c:numCache>
            </c:numRef>
          </c:val>
        </c:ser>
        <c:ser>
          <c:idx val="2"/>
          <c:order val="2"/>
          <c:tx>
            <c:strRef>
              <c:f>'14.9'!$J$33</c:f>
              <c:strCache>
                <c:ptCount val="1"/>
                <c:pt idx="0">
                  <c:v>PPE</c:v>
                </c:pt>
              </c:strCache>
            </c:strRef>
          </c:tx>
          <c:invertIfNegative val="0"/>
          <c:cat>
            <c:strRef>
              <c:f>'14.9'!$K$30:$M$30</c:f>
              <c:strCache>
                <c:ptCount val="3"/>
                <c:pt idx="0">
                  <c:v>Duben</c:v>
                </c:pt>
                <c:pt idx="1">
                  <c:v>Květen</c:v>
                </c:pt>
                <c:pt idx="2">
                  <c:v>Červen</c:v>
                </c:pt>
              </c:strCache>
            </c:strRef>
          </c:cat>
          <c:val>
            <c:numRef>
              <c:f>'14.9'!$K$33:$M$33</c:f>
              <c:numCache>
                <c:formatCode>#,##0.0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3"/>
          <c:order val="3"/>
          <c:tx>
            <c:strRef>
              <c:f>'14.9'!$J$34</c:f>
              <c:strCache>
                <c:ptCount val="1"/>
                <c:pt idx="0">
                  <c:v>PSE</c:v>
                </c:pt>
              </c:strCache>
            </c:strRef>
          </c:tx>
          <c:invertIfNegative val="0"/>
          <c:cat>
            <c:strRef>
              <c:f>'14.9'!$K$30:$M$30</c:f>
              <c:strCache>
                <c:ptCount val="3"/>
                <c:pt idx="0">
                  <c:v>Duben</c:v>
                </c:pt>
                <c:pt idx="1">
                  <c:v>Květen</c:v>
                </c:pt>
                <c:pt idx="2">
                  <c:v>Červen</c:v>
                </c:pt>
              </c:strCache>
            </c:strRef>
          </c:cat>
          <c:val>
            <c:numRef>
              <c:f>'14.9'!$K$34:$M$34</c:f>
              <c:numCache>
                <c:formatCode>#,##0.0</c:formatCode>
                <c:ptCount val="3"/>
                <c:pt idx="0">
                  <c:v>19837.411</c:v>
                </c:pt>
                <c:pt idx="1">
                  <c:v>19393.339</c:v>
                </c:pt>
                <c:pt idx="2">
                  <c:v>17412.418000000001</c:v>
                </c:pt>
              </c:numCache>
            </c:numRef>
          </c:val>
        </c:ser>
        <c:ser>
          <c:idx val="4"/>
          <c:order val="4"/>
          <c:tx>
            <c:strRef>
              <c:f>'14.9'!$J$35</c:f>
              <c:strCache>
                <c:ptCount val="1"/>
                <c:pt idx="0">
                  <c:v>VE</c:v>
                </c:pt>
              </c:strCache>
            </c:strRef>
          </c:tx>
          <c:invertIfNegative val="0"/>
          <c:cat>
            <c:strRef>
              <c:f>'14.9'!$K$30:$M$30</c:f>
              <c:strCache>
                <c:ptCount val="3"/>
                <c:pt idx="0">
                  <c:v>Duben</c:v>
                </c:pt>
                <c:pt idx="1">
                  <c:v>Květen</c:v>
                </c:pt>
                <c:pt idx="2">
                  <c:v>Červen</c:v>
                </c:pt>
              </c:strCache>
            </c:strRef>
          </c:cat>
          <c:val>
            <c:numRef>
              <c:f>'14.9'!$K$35:$M$35</c:f>
              <c:numCache>
                <c:formatCode>#,##0.0</c:formatCode>
                <c:ptCount val="3"/>
                <c:pt idx="0">
                  <c:v>8561.9270000000015</c:v>
                </c:pt>
                <c:pt idx="1">
                  <c:v>6508.7020000000002</c:v>
                </c:pt>
                <c:pt idx="2">
                  <c:v>7839.893</c:v>
                </c:pt>
              </c:numCache>
            </c:numRef>
          </c:val>
        </c:ser>
        <c:ser>
          <c:idx val="5"/>
          <c:order val="5"/>
          <c:tx>
            <c:strRef>
              <c:f>'14.9'!$J$36</c:f>
              <c:strCache>
                <c:ptCount val="1"/>
                <c:pt idx="0">
                  <c:v>PVE</c:v>
                </c:pt>
              </c:strCache>
            </c:strRef>
          </c:tx>
          <c:invertIfNegative val="0"/>
          <c:cat>
            <c:strRef>
              <c:f>'14.9'!$K$30:$M$30</c:f>
              <c:strCache>
                <c:ptCount val="3"/>
                <c:pt idx="0">
                  <c:v>Duben</c:v>
                </c:pt>
                <c:pt idx="1">
                  <c:v>Květen</c:v>
                </c:pt>
                <c:pt idx="2">
                  <c:v>Červen</c:v>
                </c:pt>
              </c:strCache>
            </c:strRef>
          </c:cat>
          <c:val>
            <c:numRef>
              <c:f>'14.9'!$K$36:$M$36</c:f>
              <c:numCache>
                <c:formatCode>#,##0.0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6"/>
          <c:order val="6"/>
          <c:tx>
            <c:strRef>
              <c:f>'14.9'!$J$37</c:f>
              <c:strCache>
                <c:ptCount val="1"/>
                <c:pt idx="0">
                  <c:v>VTE</c:v>
                </c:pt>
              </c:strCache>
            </c:strRef>
          </c:tx>
          <c:invertIfNegative val="0"/>
          <c:cat>
            <c:strRef>
              <c:f>'14.9'!$K$30:$M$30</c:f>
              <c:strCache>
                <c:ptCount val="3"/>
                <c:pt idx="0">
                  <c:v>Duben</c:v>
                </c:pt>
                <c:pt idx="1">
                  <c:v>Květen</c:v>
                </c:pt>
                <c:pt idx="2">
                  <c:v>Červen</c:v>
                </c:pt>
              </c:strCache>
            </c:strRef>
          </c:cat>
          <c:val>
            <c:numRef>
              <c:f>'14.9'!$K$37:$M$37</c:f>
              <c:numCache>
                <c:formatCode>#,##0.0</c:formatCode>
                <c:ptCount val="3"/>
                <c:pt idx="0">
                  <c:v>67.356999999999999</c:v>
                </c:pt>
                <c:pt idx="1">
                  <c:v>110.252</c:v>
                </c:pt>
                <c:pt idx="2">
                  <c:v>39.051000000000002</c:v>
                </c:pt>
              </c:numCache>
            </c:numRef>
          </c:val>
        </c:ser>
        <c:ser>
          <c:idx val="7"/>
          <c:order val="7"/>
          <c:tx>
            <c:strRef>
              <c:f>'14.9'!$J$38</c:f>
              <c:strCache>
                <c:ptCount val="1"/>
                <c:pt idx="0">
                  <c:v>FVE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'14.9'!$K$30:$M$30</c:f>
              <c:strCache>
                <c:ptCount val="3"/>
                <c:pt idx="0">
                  <c:v>Duben</c:v>
                </c:pt>
                <c:pt idx="1">
                  <c:v>Květen</c:v>
                </c:pt>
                <c:pt idx="2">
                  <c:v>Červen</c:v>
                </c:pt>
              </c:strCache>
            </c:strRef>
          </c:cat>
          <c:val>
            <c:numRef>
              <c:f>'14.9'!$K$38:$M$38</c:f>
              <c:numCache>
                <c:formatCode>#,##0.0</c:formatCode>
                <c:ptCount val="3"/>
                <c:pt idx="0">
                  <c:v>23272.638999999974</c:v>
                </c:pt>
                <c:pt idx="1">
                  <c:v>27574.900999999911</c:v>
                </c:pt>
                <c:pt idx="2">
                  <c:v>26600.320000000076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27373824"/>
        <c:axId val="227375360"/>
      </c:barChart>
      <c:catAx>
        <c:axId val="227373824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227375360"/>
        <c:crosses val="autoZero"/>
        <c:auto val="1"/>
        <c:lblAlgn val="ctr"/>
        <c:lblOffset val="100"/>
        <c:noMultiLvlLbl val="0"/>
      </c:catAx>
      <c:valAx>
        <c:axId val="22737536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27373824"/>
        <c:crosses val="autoZero"/>
        <c:crossBetween val="between"/>
        <c:dispUnits>
          <c:builtInUnit val="thousands"/>
        </c:dispUnits>
      </c:valAx>
    </c:plotArea>
    <c:legend>
      <c:legendPos val="r"/>
      <c:layout/>
      <c:overlay val="0"/>
      <c:txPr>
        <a:bodyPr/>
        <a:lstStyle/>
        <a:p>
          <a:pPr>
            <a:defRPr sz="900"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</a:t>
            </a:r>
            <a:r>
              <a:rPr lang="cs-CZ" sz="1000" baseline="0"/>
              <a:t> výrobě elektřiny brutto </a:t>
            </a:r>
            <a:r>
              <a:rPr lang="cs-CZ" sz="1000"/>
              <a:t>v ČR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'14.9'!$L$19:$L$26</c:f>
              <c:strCache>
                <c:ptCount val="8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  <c:pt idx="4">
                  <c:v>VE</c:v>
                </c:pt>
                <c:pt idx="5">
                  <c:v>PVE</c:v>
                </c:pt>
                <c:pt idx="6">
                  <c:v>VTE</c:v>
                </c:pt>
                <c:pt idx="7">
                  <c:v>FVE</c:v>
                </c:pt>
              </c:strCache>
            </c:strRef>
          </c:cat>
          <c:val>
            <c:numRef>
              <c:f>'14.9'!$M$19:$M$26</c:f>
              <c:numCache>
                <c:formatCode>0.0%</c:formatCode>
                <c:ptCount val="8"/>
                <c:pt idx="0">
                  <c:v>0</c:v>
                </c:pt>
                <c:pt idx="1">
                  <c:v>1.7575380561184174E-2</c:v>
                </c:pt>
                <c:pt idx="2">
                  <c:v>0</c:v>
                </c:pt>
                <c:pt idx="3">
                  <c:v>6.5943730881818832E-2</c:v>
                </c:pt>
                <c:pt idx="4">
                  <c:v>4.5332149730155098E-2</c:v>
                </c:pt>
                <c:pt idx="5">
                  <c:v>0</c:v>
                </c:pt>
                <c:pt idx="6">
                  <c:v>2.1155181487456684E-3</c:v>
                </c:pt>
                <c:pt idx="7">
                  <c:v>9.6546695429442705E-2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7392128"/>
        <c:axId val="227606912"/>
      </c:barChart>
      <c:catAx>
        <c:axId val="227392128"/>
        <c:scaling>
          <c:orientation val="minMax"/>
        </c:scaling>
        <c:delete val="0"/>
        <c:axPos val="l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227606912"/>
        <c:crosses val="autoZero"/>
        <c:auto val="1"/>
        <c:lblAlgn val="ctr"/>
        <c:lblOffset val="100"/>
        <c:noMultiLvlLbl val="0"/>
      </c:catAx>
      <c:valAx>
        <c:axId val="227606912"/>
        <c:scaling>
          <c:orientation val="minMax"/>
          <c:max val="1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27392128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technologií na v</a:t>
            </a:r>
            <a:r>
              <a:rPr lang="en-US" sz="1000"/>
              <a:t>ýrob</a:t>
            </a:r>
            <a:r>
              <a:rPr lang="cs-CZ" sz="1000"/>
              <a:t>ě</a:t>
            </a:r>
            <a:r>
              <a:rPr lang="en-US" sz="1000"/>
              <a:t> elektřiny brutto</a:t>
            </a:r>
          </a:p>
        </c:rich>
      </c:tx>
      <c:layout/>
      <c:overlay val="0"/>
    </c:title>
    <c:autoTitleDeleted val="0"/>
    <c:plotArea>
      <c:layout/>
      <c:doughnutChart>
        <c:varyColors val="1"/>
        <c:ser>
          <c:idx val="2"/>
          <c:order val="0"/>
          <c:dPt>
            <c:idx val="7"/>
            <c:bubble3D val="0"/>
            <c:spPr>
              <a:solidFill>
                <a:srgbClr val="FFC000"/>
              </a:solidFill>
            </c:spPr>
          </c:dPt>
          <c:cat>
            <c:strRef>
              <c:f>'14.10'!$J$19:$J$26</c:f>
              <c:strCache>
                <c:ptCount val="8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  <c:pt idx="4">
                  <c:v>VE</c:v>
                </c:pt>
                <c:pt idx="5">
                  <c:v>PVE</c:v>
                </c:pt>
                <c:pt idx="6">
                  <c:v>VTE</c:v>
                </c:pt>
                <c:pt idx="7">
                  <c:v>FVE</c:v>
                </c:pt>
              </c:strCache>
            </c:strRef>
          </c:cat>
          <c:val>
            <c:numRef>
              <c:f>'14.10'!$K$19:$K$26</c:f>
              <c:numCache>
                <c:formatCode>General</c:formatCode>
                <c:ptCount val="8"/>
                <c:pt idx="0">
                  <c:v>0</c:v>
                </c:pt>
                <c:pt idx="1">
                  <c:v>19540.273999999998</c:v>
                </c:pt>
                <c:pt idx="2">
                  <c:v>0</c:v>
                </c:pt>
                <c:pt idx="3">
                  <c:v>18623.39</c:v>
                </c:pt>
                <c:pt idx="4">
                  <c:v>10299.305</c:v>
                </c:pt>
                <c:pt idx="5">
                  <c:v>0</c:v>
                </c:pt>
                <c:pt idx="6">
                  <c:v>0</c:v>
                </c:pt>
                <c:pt idx="7">
                  <c:v>7634.0730000000131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>
        <c:manualLayout>
          <c:xMode val="edge"/>
          <c:yMode val="edge"/>
          <c:x val="0.73366905738454002"/>
          <c:y val="0.21518680535303458"/>
          <c:w val="0.24404682005278588"/>
          <c:h val="0.74415281423155444"/>
        </c:manualLayout>
      </c:layout>
      <c:overlay val="0"/>
      <c:txPr>
        <a:bodyPr/>
        <a:lstStyle/>
        <a:p>
          <a:pPr rtl="0">
            <a:defRPr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</a:t>
            </a:r>
            <a:r>
              <a:rPr lang="cs-CZ" sz="1000" baseline="0"/>
              <a:t> spotřebě elektřiny </a:t>
            </a:r>
            <a:r>
              <a:rPr lang="cs-CZ" sz="1000"/>
              <a:t>v ČR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'14.10'!$H$19:$H$22</c:f>
              <c:strCache>
                <c:ptCount val="4"/>
                <c:pt idx="0">
                  <c:v>VO z vvn</c:v>
                </c:pt>
                <c:pt idx="1">
                  <c:v>VO z vn</c:v>
                </c:pt>
                <c:pt idx="2">
                  <c:v>MOP</c:v>
                </c:pt>
                <c:pt idx="3">
                  <c:v>MOO</c:v>
                </c:pt>
              </c:strCache>
            </c:strRef>
          </c:cat>
          <c:val>
            <c:numRef>
              <c:f>'14.10'!$I$19:$I$22</c:f>
              <c:numCache>
                <c:formatCode>0.0%</c:formatCode>
                <c:ptCount val="4"/>
                <c:pt idx="0">
                  <c:v>1.3472071701703831E-2</c:v>
                </c:pt>
                <c:pt idx="1">
                  <c:v>0.13714485376493429</c:v>
                </c:pt>
                <c:pt idx="2">
                  <c:v>0.14295293541253917</c:v>
                </c:pt>
                <c:pt idx="3">
                  <c:v>0.10058616142918704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373568"/>
        <c:axId val="226985088"/>
      </c:barChart>
      <c:catAx>
        <c:axId val="161373568"/>
        <c:scaling>
          <c:orientation val="maxMin"/>
        </c:scaling>
        <c:delete val="0"/>
        <c:axPos val="l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226985088"/>
        <c:crosses val="autoZero"/>
        <c:auto val="1"/>
        <c:lblAlgn val="ctr"/>
        <c:lblOffset val="100"/>
        <c:noMultiLvlLbl val="0"/>
      </c:catAx>
      <c:valAx>
        <c:axId val="226985088"/>
        <c:scaling>
          <c:orientation val="minMax"/>
          <c:max val="1"/>
        </c:scaling>
        <c:delete val="0"/>
        <c:axPos val="t"/>
        <c:majorGridlines/>
        <c:numFmt formatCode="0%" sourceLinked="0"/>
        <c:majorTickMark val="out"/>
        <c:minorTickMark val="none"/>
        <c:tickLblPos val="high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61373568"/>
        <c:crosses val="autoZero"/>
        <c:crossBetween val="between"/>
        <c:majorUnit val="0.2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Výroba elektřiny brutto </a:t>
            </a:r>
            <a:r>
              <a:rPr lang="cs-CZ" sz="1000" b="1" i="0" u="none" strike="noStrike" baseline="0">
                <a:effectLst/>
              </a:rPr>
              <a:t>kategorií FVE</a:t>
            </a:r>
            <a:r>
              <a:rPr lang="cs-CZ" sz="1000"/>
              <a:t> (MWh)</a:t>
            </a:r>
          </a:p>
        </c:rich>
      </c:tx>
      <c:layout>
        <c:manualLayout>
          <c:xMode val="edge"/>
          <c:yMode val="edge"/>
          <c:x val="0.12855191743565991"/>
          <c:y val="5.0473169403721103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'6'!$A$8</c:f>
              <c:strCache>
                <c:ptCount val="1"/>
                <c:pt idx="0">
                  <c:v>≤ 10 kW</c:v>
                </c:pt>
              </c:strCache>
            </c:strRef>
          </c:tx>
          <c:invertIfNegative val="0"/>
          <c:cat>
            <c:strRef>
              <c:f>'6'!$E$5:$G$5</c:f>
              <c:strCache>
                <c:ptCount val="3"/>
                <c:pt idx="0">
                  <c:v>Duben</c:v>
                </c:pt>
                <c:pt idx="1">
                  <c:v>Květen</c:v>
                </c:pt>
                <c:pt idx="2">
                  <c:v>Červen</c:v>
                </c:pt>
              </c:strCache>
            </c:strRef>
          </c:cat>
          <c:val>
            <c:numRef>
              <c:f>'6'!$E$8:$G$8</c:f>
              <c:numCache>
                <c:formatCode>#,##0.0</c:formatCode>
                <c:ptCount val="3"/>
                <c:pt idx="0">
                  <c:v>9503.9729999999836</c:v>
                </c:pt>
                <c:pt idx="1">
                  <c:v>11550.205999999975</c:v>
                </c:pt>
                <c:pt idx="2">
                  <c:v>11174.121999999934</c:v>
                </c:pt>
              </c:numCache>
            </c:numRef>
          </c:val>
        </c:ser>
        <c:ser>
          <c:idx val="1"/>
          <c:order val="1"/>
          <c:tx>
            <c:strRef>
              <c:f>'6'!$A$9</c:f>
              <c:strCache>
                <c:ptCount val="1"/>
                <c:pt idx="0">
                  <c:v>&gt; 10 a ≤ 30 kW</c:v>
                </c:pt>
              </c:strCache>
            </c:strRef>
          </c:tx>
          <c:invertIfNegative val="0"/>
          <c:cat>
            <c:strRef>
              <c:f>'6'!$E$5:$G$5</c:f>
              <c:strCache>
                <c:ptCount val="3"/>
                <c:pt idx="0">
                  <c:v>Duben</c:v>
                </c:pt>
                <c:pt idx="1">
                  <c:v>Květen</c:v>
                </c:pt>
                <c:pt idx="2">
                  <c:v>Červen</c:v>
                </c:pt>
              </c:strCache>
            </c:strRef>
          </c:cat>
          <c:val>
            <c:numRef>
              <c:f>'6'!$E$9:$G$9</c:f>
              <c:numCache>
                <c:formatCode>#,##0.0</c:formatCode>
                <c:ptCount val="3"/>
                <c:pt idx="0">
                  <c:v>15314.922999999992</c:v>
                </c:pt>
                <c:pt idx="1">
                  <c:v>18915.425999999996</c:v>
                </c:pt>
                <c:pt idx="2">
                  <c:v>18393.025999999969</c:v>
                </c:pt>
              </c:numCache>
            </c:numRef>
          </c:val>
        </c:ser>
        <c:ser>
          <c:idx val="2"/>
          <c:order val="2"/>
          <c:tx>
            <c:strRef>
              <c:f>'6'!$A$10</c:f>
              <c:strCache>
                <c:ptCount val="1"/>
                <c:pt idx="0">
                  <c:v>&gt; 30 a ≤ 100 kW</c:v>
                </c:pt>
              </c:strCache>
            </c:strRef>
          </c:tx>
          <c:invertIfNegative val="0"/>
          <c:cat>
            <c:strRef>
              <c:f>'6'!$E$5:$G$5</c:f>
              <c:strCache>
                <c:ptCount val="3"/>
                <c:pt idx="0">
                  <c:v>Duben</c:v>
                </c:pt>
                <c:pt idx="1">
                  <c:v>Květen</c:v>
                </c:pt>
                <c:pt idx="2">
                  <c:v>Červen</c:v>
                </c:pt>
              </c:strCache>
            </c:strRef>
          </c:cat>
          <c:val>
            <c:numRef>
              <c:f>'6'!$E$10:$G$10</c:f>
              <c:numCache>
                <c:formatCode>#,##0.0</c:formatCode>
                <c:ptCount val="3"/>
                <c:pt idx="0">
                  <c:v>5442.8930000000091</c:v>
                </c:pt>
                <c:pt idx="1">
                  <c:v>6807.703000000005</c:v>
                </c:pt>
                <c:pt idx="2">
                  <c:v>6693.1539999999968</c:v>
                </c:pt>
              </c:numCache>
            </c:numRef>
          </c:val>
        </c:ser>
        <c:ser>
          <c:idx val="3"/>
          <c:order val="3"/>
          <c:tx>
            <c:strRef>
              <c:f>'6'!$A$11</c:f>
              <c:strCache>
                <c:ptCount val="1"/>
                <c:pt idx="0">
                  <c:v>&gt; 100 kW a ≤ 1 MW</c:v>
                </c:pt>
              </c:strCache>
            </c:strRef>
          </c:tx>
          <c:invertIfNegative val="0"/>
          <c:cat>
            <c:strRef>
              <c:f>'6'!$E$5:$G$5</c:f>
              <c:strCache>
                <c:ptCount val="3"/>
                <c:pt idx="0">
                  <c:v>Duben</c:v>
                </c:pt>
                <c:pt idx="1">
                  <c:v>Květen</c:v>
                </c:pt>
                <c:pt idx="2">
                  <c:v>Červen</c:v>
                </c:pt>
              </c:strCache>
            </c:strRef>
          </c:cat>
          <c:val>
            <c:numRef>
              <c:f>'6'!$E$11:$G$11</c:f>
              <c:numCache>
                <c:formatCode>#,##0.0</c:formatCode>
                <c:ptCount val="3"/>
                <c:pt idx="0">
                  <c:v>50449.45999999997</c:v>
                </c:pt>
                <c:pt idx="1">
                  <c:v>62375.869999999988</c:v>
                </c:pt>
                <c:pt idx="2">
                  <c:v>61799.507999999987</c:v>
                </c:pt>
              </c:numCache>
            </c:numRef>
          </c:val>
        </c:ser>
        <c:ser>
          <c:idx val="4"/>
          <c:order val="4"/>
          <c:tx>
            <c:strRef>
              <c:f>'6'!$A$12</c:f>
              <c:strCache>
                <c:ptCount val="1"/>
                <c:pt idx="0">
                  <c:v>&gt; 1 a ≤ 5 MW</c:v>
                </c:pt>
              </c:strCache>
            </c:strRef>
          </c:tx>
          <c:invertIfNegative val="0"/>
          <c:cat>
            <c:strRef>
              <c:f>'6'!$E$5:$G$5</c:f>
              <c:strCache>
                <c:ptCount val="3"/>
                <c:pt idx="0">
                  <c:v>Duben</c:v>
                </c:pt>
                <c:pt idx="1">
                  <c:v>Květen</c:v>
                </c:pt>
                <c:pt idx="2">
                  <c:v>Červen</c:v>
                </c:pt>
              </c:strCache>
            </c:strRef>
          </c:cat>
          <c:val>
            <c:numRef>
              <c:f>'6'!$E$12:$G$12</c:f>
              <c:numCache>
                <c:formatCode>#,##0.0</c:formatCode>
                <c:ptCount val="3"/>
                <c:pt idx="0">
                  <c:v>113691.39299999994</c:v>
                </c:pt>
                <c:pt idx="1">
                  <c:v>140486.11599999983</c:v>
                </c:pt>
                <c:pt idx="2">
                  <c:v>138643.45900000003</c:v>
                </c:pt>
              </c:numCache>
            </c:numRef>
          </c:val>
        </c:ser>
        <c:ser>
          <c:idx val="5"/>
          <c:order val="5"/>
          <c:tx>
            <c:strRef>
              <c:f>'6'!$A$13</c:f>
              <c:strCache>
                <c:ptCount val="1"/>
                <c:pt idx="0">
                  <c:v>&gt; 5 MW</c:v>
                </c:pt>
              </c:strCache>
            </c:strRef>
          </c:tx>
          <c:invertIfNegative val="0"/>
          <c:cat>
            <c:strRef>
              <c:f>'6'!$E$5:$G$5</c:f>
              <c:strCache>
                <c:ptCount val="3"/>
                <c:pt idx="0">
                  <c:v>Duben</c:v>
                </c:pt>
                <c:pt idx="1">
                  <c:v>Květen</c:v>
                </c:pt>
                <c:pt idx="2">
                  <c:v>Červen</c:v>
                </c:pt>
              </c:strCache>
            </c:strRef>
          </c:cat>
          <c:val>
            <c:numRef>
              <c:f>'6'!$E$13:$G$13</c:f>
              <c:numCache>
                <c:formatCode>#,##0.0</c:formatCode>
                <c:ptCount val="3"/>
                <c:pt idx="0">
                  <c:v>38167.136999999988</c:v>
                </c:pt>
                <c:pt idx="1">
                  <c:v>48157.437999999995</c:v>
                </c:pt>
                <c:pt idx="2">
                  <c:v>44614.523000000008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58459392"/>
        <c:axId val="158460928"/>
      </c:barChart>
      <c:catAx>
        <c:axId val="158459392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158460928"/>
        <c:crosses val="autoZero"/>
        <c:auto val="1"/>
        <c:lblAlgn val="ctr"/>
        <c:lblOffset val="100"/>
        <c:noMultiLvlLbl val="0"/>
      </c:catAx>
      <c:valAx>
        <c:axId val="15846092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5845939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202881035219435"/>
          <c:y val="0.23429817455370658"/>
          <c:w val="0.2797118964780565"/>
          <c:h val="0.70978391257146223"/>
        </c:manualLayout>
      </c:layout>
      <c:overlay val="0"/>
      <c:txPr>
        <a:bodyPr/>
        <a:lstStyle/>
        <a:p>
          <a:pPr>
            <a:defRPr sz="900"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 instalovaném výkonu v ČR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'14.10'!$H$31:$H$38</c:f>
              <c:strCache>
                <c:ptCount val="8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  <c:pt idx="4">
                  <c:v>VE</c:v>
                </c:pt>
                <c:pt idx="5">
                  <c:v>PVE</c:v>
                </c:pt>
                <c:pt idx="6">
                  <c:v>VTE</c:v>
                </c:pt>
                <c:pt idx="7">
                  <c:v>FVE</c:v>
                </c:pt>
              </c:strCache>
            </c:strRef>
          </c:cat>
          <c:val>
            <c:numRef>
              <c:f>'14.10'!$I$31:$I$38</c:f>
              <c:numCache>
                <c:formatCode>0.0%</c:formatCode>
                <c:ptCount val="8"/>
                <c:pt idx="0">
                  <c:v>0</c:v>
                </c:pt>
                <c:pt idx="1">
                  <c:v>1.3637382245758087E-2</c:v>
                </c:pt>
                <c:pt idx="2">
                  <c:v>0</c:v>
                </c:pt>
                <c:pt idx="3">
                  <c:v>2.0014718927773806E-2</c:v>
                </c:pt>
                <c:pt idx="4">
                  <c:v>1.0995988944264267E-2</c:v>
                </c:pt>
                <c:pt idx="5">
                  <c:v>0</c:v>
                </c:pt>
                <c:pt idx="6">
                  <c:v>0</c:v>
                </c:pt>
                <c:pt idx="7">
                  <c:v>1.0380445998700539E-2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7021568"/>
        <c:axId val="227023104"/>
      </c:barChart>
      <c:catAx>
        <c:axId val="227021568"/>
        <c:scaling>
          <c:orientation val="minMax"/>
        </c:scaling>
        <c:delete val="0"/>
        <c:axPos val="l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227023104"/>
        <c:crosses val="autoZero"/>
        <c:auto val="1"/>
        <c:lblAlgn val="ctr"/>
        <c:lblOffset val="100"/>
        <c:noMultiLvlLbl val="0"/>
      </c:catAx>
      <c:valAx>
        <c:axId val="227023104"/>
        <c:scaling>
          <c:orientation val="minMax"/>
          <c:max val="1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27021568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Výroba elektřiny brutto (GWh)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'14.10'!$J$31</c:f>
              <c:strCache>
                <c:ptCount val="1"/>
                <c:pt idx="0">
                  <c:v>JE</c:v>
                </c:pt>
              </c:strCache>
            </c:strRef>
          </c:tx>
          <c:invertIfNegative val="0"/>
          <c:cat>
            <c:strRef>
              <c:f>'14.10'!$K$30:$M$30</c:f>
              <c:strCache>
                <c:ptCount val="3"/>
                <c:pt idx="0">
                  <c:v>Duben</c:v>
                </c:pt>
                <c:pt idx="1">
                  <c:v>Květen</c:v>
                </c:pt>
                <c:pt idx="2">
                  <c:v>Červen</c:v>
                </c:pt>
              </c:strCache>
            </c:strRef>
          </c:cat>
          <c:val>
            <c:numRef>
              <c:f>'14.10'!$K$31:$M$31</c:f>
              <c:numCache>
                <c:formatCode>#,##0.0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1"/>
          <c:order val="1"/>
          <c:tx>
            <c:strRef>
              <c:f>'14.10'!$J$32</c:f>
              <c:strCache>
                <c:ptCount val="1"/>
                <c:pt idx="0">
                  <c:v>PE</c:v>
                </c:pt>
              </c:strCache>
            </c:strRef>
          </c:tx>
          <c:invertIfNegative val="0"/>
          <c:cat>
            <c:strRef>
              <c:f>'14.10'!$K$30:$M$30</c:f>
              <c:strCache>
                <c:ptCount val="3"/>
                <c:pt idx="0">
                  <c:v>Duben</c:v>
                </c:pt>
                <c:pt idx="1">
                  <c:v>Květen</c:v>
                </c:pt>
                <c:pt idx="2">
                  <c:v>Červen</c:v>
                </c:pt>
              </c:strCache>
            </c:strRef>
          </c:cat>
          <c:val>
            <c:numRef>
              <c:f>'14.10'!$K$32:$M$32</c:f>
              <c:numCache>
                <c:formatCode>#,##0.0</c:formatCode>
                <c:ptCount val="3"/>
                <c:pt idx="0">
                  <c:v>6123.1229999999996</c:v>
                </c:pt>
                <c:pt idx="1">
                  <c:v>7665.6949999999997</c:v>
                </c:pt>
                <c:pt idx="2">
                  <c:v>5751.4560000000001</c:v>
                </c:pt>
              </c:numCache>
            </c:numRef>
          </c:val>
        </c:ser>
        <c:ser>
          <c:idx val="2"/>
          <c:order val="2"/>
          <c:tx>
            <c:strRef>
              <c:f>'14.10'!$J$33</c:f>
              <c:strCache>
                <c:ptCount val="1"/>
                <c:pt idx="0">
                  <c:v>PPE</c:v>
                </c:pt>
              </c:strCache>
            </c:strRef>
          </c:tx>
          <c:invertIfNegative val="0"/>
          <c:cat>
            <c:strRef>
              <c:f>'14.10'!$K$30:$M$30</c:f>
              <c:strCache>
                <c:ptCount val="3"/>
                <c:pt idx="0">
                  <c:v>Duben</c:v>
                </c:pt>
                <c:pt idx="1">
                  <c:v>Květen</c:v>
                </c:pt>
                <c:pt idx="2">
                  <c:v>Červen</c:v>
                </c:pt>
              </c:strCache>
            </c:strRef>
          </c:cat>
          <c:val>
            <c:numRef>
              <c:f>'14.10'!$K$33:$M$33</c:f>
              <c:numCache>
                <c:formatCode>#,##0.0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3"/>
          <c:order val="3"/>
          <c:tx>
            <c:strRef>
              <c:f>'14.10'!$J$34</c:f>
              <c:strCache>
                <c:ptCount val="1"/>
                <c:pt idx="0">
                  <c:v>PSE</c:v>
                </c:pt>
              </c:strCache>
            </c:strRef>
          </c:tx>
          <c:invertIfNegative val="0"/>
          <c:cat>
            <c:strRef>
              <c:f>'14.10'!$K$30:$M$30</c:f>
              <c:strCache>
                <c:ptCount val="3"/>
                <c:pt idx="0">
                  <c:v>Duben</c:v>
                </c:pt>
                <c:pt idx="1">
                  <c:v>Květen</c:v>
                </c:pt>
                <c:pt idx="2">
                  <c:v>Červen</c:v>
                </c:pt>
              </c:strCache>
            </c:strRef>
          </c:cat>
          <c:val>
            <c:numRef>
              <c:f>'14.10'!$K$34:$M$34</c:f>
              <c:numCache>
                <c:formatCode>#,##0.0</c:formatCode>
                <c:ptCount val="3"/>
                <c:pt idx="0">
                  <c:v>6739.8660000000009</c:v>
                </c:pt>
                <c:pt idx="1">
                  <c:v>6571.866</c:v>
                </c:pt>
                <c:pt idx="2">
                  <c:v>5311.6579999999994</c:v>
                </c:pt>
              </c:numCache>
            </c:numRef>
          </c:val>
        </c:ser>
        <c:ser>
          <c:idx val="4"/>
          <c:order val="4"/>
          <c:tx>
            <c:strRef>
              <c:f>'14.10'!$J$35</c:f>
              <c:strCache>
                <c:ptCount val="1"/>
                <c:pt idx="0">
                  <c:v>VE</c:v>
                </c:pt>
              </c:strCache>
            </c:strRef>
          </c:tx>
          <c:invertIfNegative val="0"/>
          <c:cat>
            <c:strRef>
              <c:f>'14.10'!$K$30:$M$30</c:f>
              <c:strCache>
                <c:ptCount val="3"/>
                <c:pt idx="0">
                  <c:v>Duben</c:v>
                </c:pt>
                <c:pt idx="1">
                  <c:v>Květen</c:v>
                </c:pt>
                <c:pt idx="2">
                  <c:v>Červen</c:v>
                </c:pt>
              </c:strCache>
            </c:strRef>
          </c:cat>
          <c:val>
            <c:numRef>
              <c:f>'14.10'!$K$35:$M$35</c:f>
              <c:numCache>
                <c:formatCode>#,##0.0</c:formatCode>
                <c:ptCount val="3"/>
                <c:pt idx="0">
                  <c:v>3651.9759999999997</c:v>
                </c:pt>
                <c:pt idx="1">
                  <c:v>2773.788</c:v>
                </c:pt>
                <c:pt idx="2">
                  <c:v>3873.5410000000002</c:v>
                </c:pt>
              </c:numCache>
            </c:numRef>
          </c:val>
        </c:ser>
        <c:ser>
          <c:idx val="5"/>
          <c:order val="5"/>
          <c:tx>
            <c:strRef>
              <c:f>'14.10'!$J$36</c:f>
              <c:strCache>
                <c:ptCount val="1"/>
                <c:pt idx="0">
                  <c:v>PVE</c:v>
                </c:pt>
              </c:strCache>
            </c:strRef>
          </c:tx>
          <c:invertIfNegative val="0"/>
          <c:cat>
            <c:strRef>
              <c:f>'14.10'!$K$30:$M$30</c:f>
              <c:strCache>
                <c:ptCount val="3"/>
                <c:pt idx="0">
                  <c:v>Duben</c:v>
                </c:pt>
                <c:pt idx="1">
                  <c:v>Květen</c:v>
                </c:pt>
                <c:pt idx="2">
                  <c:v>Červen</c:v>
                </c:pt>
              </c:strCache>
            </c:strRef>
          </c:cat>
          <c:val>
            <c:numRef>
              <c:f>'14.10'!$K$36:$M$36</c:f>
              <c:numCache>
                <c:formatCode>#,##0.0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6"/>
          <c:order val="6"/>
          <c:tx>
            <c:strRef>
              <c:f>'14.10'!$J$37</c:f>
              <c:strCache>
                <c:ptCount val="1"/>
                <c:pt idx="0">
                  <c:v>VTE</c:v>
                </c:pt>
              </c:strCache>
            </c:strRef>
          </c:tx>
          <c:invertIfNegative val="0"/>
          <c:cat>
            <c:strRef>
              <c:f>'14.10'!$K$30:$M$30</c:f>
              <c:strCache>
                <c:ptCount val="3"/>
                <c:pt idx="0">
                  <c:v>Duben</c:v>
                </c:pt>
                <c:pt idx="1">
                  <c:v>Květen</c:v>
                </c:pt>
                <c:pt idx="2">
                  <c:v>Červen</c:v>
                </c:pt>
              </c:strCache>
            </c:strRef>
          </c:cat>
          <c:val>
            <c:numRef>
              <c:f>'14.10'!$K$37:$M$37</c:f>
              <c:numCache>
                <c:formatCode>#,##0.0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7"/>
          <c:order val="7"/>
          <c:tx>
            <c:strRef>
              <c:f>'14.10'!$J$38</c:f>
              <c:strCache>
                <c:ptCount val="1"/>
                <c:pt idx="0">
                  <c:v>FVE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'14.10'!$K$30:$M$30</c:f>
              <c:strCache>
                <c:ptCount val="3"/>
                <c:pt idx="0">
                  <c:v>Duben</c:v>
                </c:pt>
                <c:pt idx="1">
                  <c:v>Květen</c:v>
                </c:pt>
                <c:pt idx="2">
                  <c:v>Červen</c:v>
                </c:pt>
              </c:strCache>
            </c:strRef>
          </c:cat>
          <c:val>
            <c:numRef>
              <c:f>'14.10'!$K$38:$M$38</c:f>
              <c:numCache>
                <c:formatCode>#,##0.0</c:formatCode>
                <c:ptCount val="3"/>
                <c:pt idx="0">
                  <c:v>2196.2580000000057</c:v>
                </c:pt>
                <c:pt idx="1">
                  <c:v>2806.602000000004</c:v>
                </c:pt>
                <c:pt idx="2">
                  <c:v>2631.2130000000038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27073408"/>
        <c:axId val="227673216"/>
      </c:barChart>
      <c:catAx>
        <c:axId val="227073408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227673216"/>
        <c:crosses val="autoZero"/>
        <c:auto val="1"/>
        <c:lblAlgn val="ctr"/>
        <c:lblOffset val="100"/>
        <c:noMultiLvlLbl val="0"/>
      </c:catAx>
      <c:valAx>
        <c:axId val="22767321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27073408"/>
        <c:crosses val="autoZero"/>
        <c:crossBetween val="between"/>
        <c:dispUnits>
          <c:builtInUnit val="thousands"/>
        </c:dispUnits>
      </c:valAx>
    </c:plotArea>
    <c:legend>
      <c:legendPos val="r"/>
      <c:layout/>
      <c:overlay val="0"/>
      <c:txPr>
        <a:bodyPr/>
        <a:lstStyle/>
        <a:p>
          <a:pPr>
            <a:defRPr sz="900"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</a:t>
            </a:r>
            <a:r>
              <a:rPr lang="cs-CZ" sz="1000" baseline="0"/>
              <a:t> výrobě elektřiny brutto </a:t>
            </a:r>
            <a:r>
              <a:rPr lang="cs-CZ" sz="1000"/>
              <a:t>v ČR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'14.10'!$L$19:$L$26</c:f>
              <c:strCache>
                <c:ptCount val="8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  <c:pt idx="4">
                  <c:v>VE</c:v>
                </c:pt>
                <c:pt idx="5">
                  <c:v>PVE</c:v>
                </c:pt>
                <c:pt idx="6">
                  <c:v>VTE</c:v>
                </c:pt>
                <c:pt idx="7">
                  <c:v>FVE</c:v>
                </c:pt>
              </c:strCache>
            </c:strRef>
          </c:cat>
          <c:val>
            <c:numRef>
              <c:f>'14.10'!$M$19:$M$26</c:f>
              <c:numCache>
                <c:formatCode>0.0%</c:formatCode>
                <c:ptCount val="8"/>
                <c:pt idx="0">
                  <c:v>0</c:v>
                </c:pt>
                <c:pt idx="1">
                  <c:v>1.9273951657091265E-3</c:v>
                </c:pt>
                <c:pt idx="2">
                  <c:v>0</c:v>
                </c:pt>
                <c:pt idx="3">
                  <c:v>2.168126998594351E-2</c:v>
                </c:pt>
                <c:pt idx="4">
                  <c:v>2.0378830145229124E-2</c:v>
                </c:pt>
                <c:pt idx="5">
                  <c:v>0</c:v>
                </c:pt>
                <c:pt idx="6">
                  <c:v>0</c:v>
                </c:pt>
                <c:pt idx="7">
                  <c:v>9.5166544410282428E-3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7702272"/>
        <c:axId val="227703808"/>
      </c:barChart>
      <c:catAx>
        <c:axId val="227702272"/>
        <c:scaling>
          <c:orientation val="minMax"/>
        </c:scaling>
        <c:delete val="0"/>
        <c:axPos val="l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227703808"/>
        <c:crosses val="autoZero"/>
        <c:auto val="1"/>
        <c:lblAlgn val="ctr"/>
        <c:lblOffset val="100"/>
        <c:noMultiLvlLbl val="0"/>
      </c:catAx>
      <c:valAx>
        <c:axId val="227703808"/>
        <c:scaling>
          <c:orientation val="minMax"/>
          <c:max val="1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27702272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technologií na v</a:t>
            </a:r>
            <a:r>
              <a:rPr lang="en-US" sz="1000"/>
              <a:t>ýrob</a:t>
            </a:r>
            <a:r>
              <a:rPr lang="cs-CZ" sz="1000"/>
              <a:t>ě</a:t>
            </a:r>
            <a:r>
              <a:rPr lang="en-US" sz="1000"/>
              <a:t> elektřiny brutto</a:t>
            </a:r>
          </a:p>
        </c:rich>
      </c:tx>
      <c:layout/>
      <c:overlay val="0"/>
    </c:title>
    <c:autoTitleDeleted val="0"/>
    <c:plotArea>
      <c:layout/>
      <c:doughnutChart>
        <c:varyColors val="1"/>
        <c:ser>
          <c:idx val="2"/>
          <c:order val="0"/>
          <c:dPt>
            <c:idx val="7"/>
            <c:bubble3D val="0"/>
            <c:spPr>
              <a:solidFill>
                <a:srgbClr val="FFC000"/>
              </a:solidFill>
            </c:spPr>
          </c:dPt>
          <c:cat>
            <c:strRef>
              <c:f>'14.11'!$J$19:$J$26</c:f>
              <c:strCache>
                <c:ptCount val="8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  <c:pt idx="4">
                  <c:v>VE</c:v>
                </c:pt>
                <c:pt idx="5">
                  <c:v>PVE</c:v>
                </c:pt>
                <c:pt idx="6">
                  <c:v>VTE</c:v>
                </c:pt>
                <c:pt idx="7">
                  <c:v>FVE</c:v>
                </c:pt>
              </c:strCache>
            </c:strRef>
          </c:cat>
          <c:val>
            <c:numRef>
              <c:f>'14.11'!$K$19:$K$26</c:f>
              <c:numCache>
                <c:formatCode>General</c:formatCode>
                <c:ptCount val="8"/>
                <c:pt idx="0">
                  <c:v>0</c:v>
                </c:pt>
                <c:pt idx="1">
                  <c:v>1533092.0999999999</c:v>
                </c:pt>
                <c:pt idx="2">
                  <c:v>0</c:v>
                </c:pt>
                <c:pt idx="3">
                  <c:v>89258.02899999998</c:v>
                </c:pt>
                <c:pt idx="4">
                  <c:v>211027.31000000003</c:v>
                </c:pt>
                <c:pt idx="5">
                  <c:v>11339.59</c:v>
                </c:pt>
                <c:pt idx="6">
                  <c:v>1706.421</c:v>
                </c:pt>
                <c:pt idx="7">
                  <c:v>94902.837000000116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>
        <c:manualLayout>
          <c:xMode val="edge"/>
          <c:yMode val="edge"/>
          <c:x val="0.73366905738454002"/>
          <c:y val="0.21518680535303458"/>
          <c:w val="0.24404682005278588"/>
          <c:h val="0.74415281423155444"/>
        </c:manualLayout>
      </c:layout>
      <c:overlay val="0"/>
      <c:txPr>
        <a:bodyPr/>
        <a:lstStyle/>
        <a:p>
          <a:pPr rtl="0">
            <a:defRPr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</a:t>
            </a:r>
            <a:r>
              <a:rPr lang="cs-CZ" sz="1000" baseline="0"/>
              <a:t> spotřebě elektřiny </a:t>
            </a:r>
            <a:r>
              <a:rPr lang="cs-CZ" sz="1000"/>
              <a:t>v ČR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'14.11'!$H$19:$H$22</c:f>
              <c:strCache>
                <c:ptCount val="4"/>
                <c:pt idx="0">
                  <c:v>VO z vvn</c:v>
                </c:pt>
                <c:pt idx="1">
                  <c:v>VO z vn</c:v>
                </c:pt>
                <c:pt idx="2">
                  <c:v>MOP</c:v>
                </c:pt>
                <c:pt idx="3">
                  <c:v>MOO</c:v>
                </c:pt>
              </c:strCache>
            </c:strRef>
          </c:cat>
          <c:val>
            <c:numRef>
              <c:f>'14.11'!$I$19:$I$22</c:f>
              <c:numCache>
                <c:formatCode>0.0%</c:formatCode>
                <c:ptCount val="4"/>
                <c:pt idx="0">
                  <c:v>0.11434671845099986</c:v>
                </c:pt>
                <c:pt idx="1">
                  <c:v>0.1176783469687232</c:v>
                </c:pt>
                <c:pt idx="2">
                  <c:v>0.12364866071260169</c:v>
                </c:pt>
                <c:pt idx="3">
                  <c:v>0.17495170798116313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7739904"/>
        <c:axId val="227745792"/>
      </c:barChart>
      <c:catAx>
        <c:axId val="227739904"/>
        <c:scaling>
          <c:orientation val="maxMin"/>
        </c:scaling>
        <c:delete val="0"/>
        <c:axPos val="l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227745792"/>
        <c:crosses val="autoZero"/>
        <c:auto val="1"/>
        <c:lblAlgn val="ctr"/>
        <c:lblOffset val="100"/>
        <c:noMultiLvlLbl val="0"/>
      </c:catAx>
      <c:valAx>
        <c:axId val="227745792"/>
        <c:scaling>
          <c:orientation val="minMax"/>
          <c:max val="1"/>
        </c:scaling>
        <c:delete val="0"/>
        <c:axPos val="t"/>
        <c:majorGridlines/>
        <c:numFmt formatCode="0%" sourceLinked="0"/>
        <c:majorTickMark val="out"/>
        <c:minorTickMark val="none"/>
        <c:tickLblPos val="high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27739904"/>
        <c:crosses val="autoZero"/>
        <c:crossBetween val="between"/>
        <c:majorUnit val="0.2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 instalovaném výkonu v ČR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'14.11'!$H$31:$H$38</c:f>
              <c:strCache>
                <c:ptCount val="8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  <c:pt idx="4">
                  <c:v>VE</c:v>
                </c:pt>
                <c:pt idx="5">
                  <c:v>PVE</c:v>
                </c:pt>
                <c:pt idx="6">
                  <c:v>VTE</c:v>
                </c:pt>
                <c:pt idx="7">
                  <c:v>FVE</c:v>
                </c:pt>
              </c:strCache>
            </c:strRef>
          </c:cat>
          <c:val>
            <c:numRef>
              <c:f>'14.11'!$I$31:$I$38</c:f>
              <c:numCache>
                <c:formatCode>0.0%</c:formatCode>
                <c:ptCount val="8"/>
                <c:pt idx="0">
                  <c:v>0</c:v>
                </c:pt>
                <c:pt idx="1">
                  <c:v>0.15940490350266118</c:v>
                </c:pt>
                <c:pt idx="2">
                  <c:v>0</c:v>
                </c:pt>
                <c:pt idx="3">
                  <c:v>0.22246159534109927</c:v>
                </c:pt>
                <c:pt idx="4">
                  <c:v>0.59217595647631516</c:v>
                </c:pt>
                <c:pt idx="5">
                  <c:v>3.8412291933418691E-2</c:v>
                </c:pt>
                <c:pt idx="6">
                  <c:v>2.1582279857358742E-2</c:v>
                </c:pt>
                <c:pt idx="7">
                  <c:v>0.11893450393364799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7757440"/>
        <c:axId val="227775616"/>
      </c:barChart>
      <c:catAx>
        <c:axId val="227757440"/>
        <c:scaling>
          <c:orientation val="minMax"/>
        </c:scaling>
        <c:delete val="0"/>
        <c:axPos val="l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227775616"/>
        <c:crosses val="autoZero"/>
        <c:auto val="1"/>
        <c:lblAlgn val="ctr"/>
        <c:lblOffset val="100"/>
        <c:noMultiLvlLbl val="0"/>
      </c:catAx>
      <c:valAx>
        <c:axId val="227775616"/>
        <c:scaling>
          <c:orientation val="minMax"/>
          <c:max val="1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27757440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Výroba elektřiny brutto (GWh)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'14.11'!$J$31</c:f>
              <c:strCache>
                <c:ptCount val="1"/>
                <c:pt idx="0">
                  <c:v>JE</c:v>
                </c:pt>
              </c:strCache>
            </c:strRef>
          </c:tx>
          <c:invertIfNegative val="0"/>
          <c:cat>
            <c:strRef>
              <c:f>'14.11'!$K$30:$M$30</c:f>
              <c:strCache>
                <c:ptCount val="3"/>
                <c:pt idx="0">
                  <c:v>Duben</c:v>
                </c:pt>
                <c:pt idx="1">
                  <c:v>Květen</c:v>
                </c:pt>
                <c:pt idx="2">
                  <c:v>Červen</c:v>
                </c:pt>
              </c:strCache>
            </c:strRef>
          </c:cat>
          <c:val>
            <c:numRef>
              <c:f>'14.11'!$K$31:$M$31</c:f>
              <c:numCache>
                <c:formatCode>#,##0.0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1"/>
          <c:order val="1"/>
          <c:tx>
            <c:strRef>
              <c:f>'14.11'!$J$32</c:f>
              <c:strCache>
                <c:ptCount val="1"/>
                <c:pt idx="0">
                  <c:v>PE</c:v>
                </c:pt>
              </c:strCache>
            </c:strRef>
          </c:tx>
          <c:invertIfNegative val="0"/>
          <c:cat>
            <c:strRef>
              <c:f>'14.11'!$K$30:$M$30</c:f>
              <c:strCache>
                <c:ptCount val="3"/>
                <c:pt idx="0">
                  <c:v>Duben</c:v>
                </c:pt>
                <c:pt idx="1">
                  <c:v>Květen</c:v>
                </c:pt>
                <c:pt idx="2">
                  <c:v>Červen</c:v>
                </c:pt>
              </c:strCache>
            </c:strRef>
          </c:cat>
          <c:val>
            <c:numRef>
              <c:f>'14.11'!$K$32:$M$32</c:f>
              <c:numCache>
                <c:formatCode>#,##0.0</c:formatCode>
                <c:ptCount val="3"/>
                <c:pt idx="0">
                  <c:v>572440.33699999994</c:v>
                </c:pt>
                <c:pt idx="1">
                  <c:v>562732.80700000003</c:v>
                </c:pt>
                <c:pt idx="2">
                  <c:v>397918.95600000001</c:v>
                </c:pt>
              </c:numCache>
            </c:numRef>
          </c:val>
        </c:ser>
        <c:ser>
          <c:idx val="2"/>
          <c:order val="2"/>
          <c:tx>
            <c:strRef>
              <c:f>'14.11'!$J$33</c:f>
              <c:strCache>
                <c:ptCount val="1"/>
                <c:pt idx="0">
                  <c:v>PPE</c:v>
                </c:pt>
              </c:strCache>
            </c:strRef>
          </c:tx>
          <c:invertIfNegative val="0"/>
          <c:cat>
            <c:strRef>
              <c:f>'14.11'!$K$30:$M$30</c:f>
              <c:strCache>
                <c:ptCount val="3"/>
                <c:pt idx="0">
                  <c:v>Duben</c:v>
                </c:pt>
                <c:pt idx="1">
                  <c:v>Květen</c:v>
                </c:pt>
                <c:pt idx="2">
                  <c:v>Červen</c:v>
                </c:pt>
              </c:strCache>
            </c:strRef>
          </c:cat>
          <c:val>
            <c:numRef>
              <c:f>'14.11'!$K$33:$M$33</c:f>
              <c:numCache>
                <c:formatCode>#,##0.0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3"/>
          <c:order val="3"/>
          <c:tx>
            <c:strRef>
              <c:f>'14.11'!$J$34</c:f>
              <c:strCache>
                <c:ptCount val="1"/>
                <c:pt idx="0">
                  <c:v>PSE</c:v>
                </c:pt>
              </c:strCache>
            </c:strRef>
          </c:tx>
          <c:invertIfNegative val="0"/>
          <c:cat>
            <c:strRef>
              <c:f>'14.11'!$K$30:$M$30</c:f>
              <c:strCache>
                <c:ptCount val="3"/>
                <c:pt idx="0">
                  <c:v>Duben</c:v>
                </c:pt>
                <c:pt idx="1">
                  <c:v>Květen</c:v>
                </c:pt>
                <c:pt idx="2">
                  <c:v>Červen</c:v>
                </c:pt>
              </c:strCache>
            </c:strRef>
          </c:cat>
          <c:val>
            <c:numRef>
              <c:f>'14.11'!$K$34:$M$34</c:f>
              <c:numCache>
                <c:formatCode>#,##0.0</c:formatCode>
                <c:ptCount val="3"/>
                <c:pt idx="0">
                  <c:v>31827.409</c:v>
                </c:pt>
                <c:pt idx="1">
                  <c:v>29875.795000000002</c:v>
                </c:pt>
                <c:pt idx="2">
                  <c:v>27554.82499999999</c:v>
                </c:pt>
              </c:numCache>
            </c:numRef>
          </c:val>
        </c:ser>
        <c:ser>
          <c:idx val="4"/>
          <c:order val="4"/>
          <c:tx>
            <c:strRef>
              <c:f>'14.11'!$J$35</c:f>
              <c:strCache>
                <c:ptCount val="1"/>
                <c:pt idx="0">
                  <c:v>VE</c:v>
                </c:pt>
              </c:strCache>
            </c:strRef>
          </c:tx>
          <c:invertIfNegative val="0"/>
          <c:cat>
            <c:strRef>
              <c:f>'14.11'!$K$30:$M$30</c:f>
              <c:strCache>
                <c:ptCount val="3"/>
                <c:pt idx="0">
                  <c:v>Duben</c:v>
                </c:pt>
                <c:pt idx="1">
                  <c:v>Květen</c:v>
                </c:pt>
                <c:pt idx="2">
                  <c:v>Červen</c:v>
                </c:pt>
              </c:strCache>
            </c:strRef>
          </c:cat>
          <c:val>
            <c:numRef>
              <c:f>'14.11'!$K$35:$M$35</c:f>
              <c:numCache>
                <c:formatCode>#,##0.0</c:formatCode>
                <c:ptCount val="3"/>
                <c:pt idx="0">
                  <c:v>68077.832000000009</c:v>
                </c:pt>
                <c:pt idx="1">
                  <c:v>50630.688000000009</c:v>
                </c:pt>
                <c:pt idx="2">
                  <c:v>92318.790000000008</c:v>
                </c:pt>
              </c:numCache>
            </c:numRef>
          </c:val>
        </c:ser>
        <c:ser>
          <c:idx val="5"/>
          <c:order val="5"/>
          <c:tx>
            <c:strRef>
              <c:f>'14.11'!$J$36</c:f>
              <c:strCache>
                <c:ptCount val="1"/>
                <c:pt idx="0">
                  <c:v>PVE</c:v>
                </c:pt>
              </c:strCache>
            </c:strRef>
          </c:tx>
          <c:invertIfNegative val="0"/>
          <c:cat>
            <c:strRef>
              <c:f>'14.11'!$K$30:$M$30</c:f>
              <c:strCache>
                <c:ptCount val="3"/>
                <c:pt idx="0">
                  <c:v>Duben</c:v>
                </c:pt>
                <c:pt idx="1">
                  <c:v>Květen</c:v>
                </c:pt>
                <c:pt idx="2">
                  <c:v>Červen</c:v>
                </c:pt>
              </c:strCache>
            </c:strRef>
          </c:cat>
          <c:val>
            <c:numRef>
              <c:f>'14.11'!$K$36:$M$36</c:f>
              <c:numCache>
                <c:formatCode>#,##0.0</c:formatCode>
                <c:ptCount val="3"/>
                <c:pt idx="0">
                  <c:v>3985.77</c:v>
                </c:pt>
                <c:pt idx="1">
                  <c:v>4944.3100000000004</c:v>
                </c:pt>
                <c:pt idx="2">
                  <c:v>2409.5100000000002</c:v>
                </c:pt>
              </c:numCache>
            </c:numRef>
          </c:val>
        </c:ser>
        <c:ser>
          <c:idx val="6"/>
          <c:order val="6"/>
          <c:tx>
            <c:strRef>
              <c:f>'14.11'!$J$37</c:f>
              <c:strCache>
                <c:ptCount val="1"/>
                <c:pt idx="0">
                  <c:v>VTE</c:v>
                </c:pt>
              </c:strCache>
            </c:strRef>
          </c:tx>
          <c:invertIfNegative val="0"/>
          <c:cat>
            <c:strRef>
              <c:f>'14.11'!$K$30:$M$30</c:f>
              <c:strCache>
                <c:ptCount val="3"/>
                <c:pt idx="0">
                  <c:v>Duben</c:v>
                </c:pt>
                <c:pt idx="1">
                  <c:v>Květen</c:v>
                </c:pt>
                <c:pt idx="2">
                  <c:v>Červen</c:v>
                </c:pt>
              </c:strCache>
            </c:strRef>
          </c:cat>
          <c:val>
            <c:numRef>
              <c:f>'14.11'!$K$37:$M$37</c:f>
              <c:numCache>
                <c:formatCode>#,##0.0</c:formatCode>
                <c:ptCount val="3"/>
                <c:pt idx="0">
                  <c:v>592.471</c:v>
                </c:pt>
                <c:pt idx="1">
                  <c:v>695.84500000000003</c:v>
                </c:pt>
                <c:pt idx="2">
                  <c:v>418.10500000000002</c:v>
                </c:pt>
              </c:numCache>
            </c:numRef>
          </c:val>
        </c:ser>
        <c:ser>
          <c:idx val="7"/>
          <c:order val="7"/>
          <c:tx>
            <c:strRef>
              <c:f>'14.11'!$J$38</c:f>
              <c:strCache>
                <c:ptCount val="1"/>
                <c:pt idx="0">
                  <c:v>FVE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'14.11'!$K$30:$M$30</c:f>
              <c:strCache>
                <c:ptCount val="3"/>
                <c:pt idx="0">
                  <c:v>Duben</c:v>
                </c:pt>
                <c:pt idx="1">
                  <c:v>Květen</c:v>
                </c:pt>
                <c:pt idx="2">
                  <c:v>Červen</c:v>
                </c:pt>
              </c:strCache>
            </c:strRef>
          </c:cat>
          <c:val>
            <c:numRef>
              <c:f>'14.11'!$K$38:$M$38</c:f>
              <c:numCache>
                <c:formatCode>#,##0.0</c:formatCode>
                <c:ptCount val="3"/>
                <c:pt idx="0">
                  <c:v>27301.591999999971</c:v>
                </c:pt>
                <c:pt idx="1">
                  <c:v>34751.634000000158</c:v>
                </c:pt>
                <c:pt idx="2">
                  <c:v>32849.610999999997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28546816"/>
        <c:axId val="228548608"/>
      </c:barChart>
      <c:catAx>
        <c:axId val="228546816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228548608"/>
        <c:crosses val="autoZero"/>
        <c:auto val="1"/>
        <c:lblAlgn val="ctr"/>
        <c:lblOffset val="100"/>
        <c:noMultiLvlLbl val="0"/>
      </c:catAx>
      <c:valAx>
        <c:axId val="22854860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28546816"/>
        <c:crosses val="autoZero"/>
        <c:crossBetween val="between"/>
        <c:dispUnits>
          <c:builtInUnit val="thousands"/>
        </c:dispUnits>
      </c:valAx>
    </c:plotArea>
    <c:legend>
      <c:legendPos val="r"/>
      <c:layout/>
      <c:overlay val="0"/>
      <c:txPr>
        <a:bodyPr/>
        <a:lstStyle/>
        <a:p>
          <a:pPr>
            <a:defRPr sz="900"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</a:t>
            </a:r>
            <a:r>
              <a:rPr lang="cs-CZ" sz="1000" baseline="0"/>
              <a:t> výrobě elektřiny brutto </a:t>
            </a:r>
            <a:r>
              <a:rPr lang="cs-CZ" sz="1000"/>
              <a:t>v ČR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'14.11'!$L$19:$L$26</c:f>
              <c:strCache>
                <c:ptCount val="8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  <c:pt idx="4">
                  <c:v>VE</c:v>
                </c:pt>
                <c:pt idx="5">
                  <c:v>PVE</c:v>
                </c:pt>
                <c:pt idx="6">
                  <c:v>VTE</c:v>
                </c:pt>
                <c:pt idx="7">
                  <c:v>FVE</c:v>
                </c:pt>
              </c:strCache>
            </c:strRef>
          </c:cat>
          <c:val>
            <c:numRef>
              <c:f>'14.11'!$M$19:$M$26</c:f>
              <c:numCache>
                <c:formatCode>0.0%</c:formatCode>
                <c:ptCount val="8"/>
                <c:pt idx="0">
                  <c:v>0</c:v>
                </c:pt>
                <c:pt idx="1">
                  <c:v>0.15121969641402433</c:v>
                </c:pt>
                <c:pt idx="2">
                  <c:v>0</c:v>
                </c:pt>
                <c:pt idx="3">
                  <c:v>0.10391381081329312</c:v>
                </c:pt>
                <c:pt idx="4">
                  <c:v>0.4175514470631379</c:v>
                </c:pt>
                <c:pt idx="5">
                  <c:v>4.4210954857033601E-2</c:v>
                </c:pt>
                <c:pt idx="6">
                  <c:v>1.6661887726856516E-2</c:v>
                </c:pt>
                <c:pt idx="7">
                  <c:v>0.11830611329001295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8581760"/>
        <c:axId val="228583296"/>
      </c:barChart>
      <c:catAx>
        <c:axId val="228581760"/>
        <c:scaling>
          <c:orientation val="minMax"/>
        </c:scaling>
        <c:delete val="0"/>
        <c:axPos val="l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228583296"/>
        <c:crosses val="autoZero"/>
        <c:auto val="1"/>
        <c:lblAlgn val="ctr"/>
        <c:lblOffset val="100"/>
        <c:noMultiLvlLbl val="0"/>
      </c:catAx>
      <c:valAx>
        <c:axId val="228583296"/>
        <c:scaling>
          <c:orientation val="minMax"/>
          <c:max val="1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28581760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technologií na v</a:t>
            </a:r>
            <a:r>
              <a:rPr lang="en-US" sz="1000"/>
              <a:t>ýrob</a:t>
            </a:r>
            <a:r>
              <a:rPr lang="cs-CZ" sz="1000"/>
              <a:t>ě</a:t>
            </a:r>
            <a:r>
              <a:rPr lang="en-US" sz="1000"/>
              <a:t> elektřiny brutto</a:t>
            </a:r>
          </a:p>
        </c:rich>
      </c:tx>
      <c:layout/>
      <c:overlay val="0"/>
    </c:title>
    <c:autoTitleDeleted val="0"/>
    <c:plotArea>
      <c:layout/>
      <c:doughnutChart>
        <c:varyColors val="1"/>
        <c:ser>
          <c:idx val="2"/>
          <c:order val="0"/>
          <c:dPt>
            <c:idx val="7"/>
            <c:bubble3D val="0"/>
            <c:spPr>
              <a:solidFill>
                <a:srgbClr val="FFC000"/>
              </a:solidFill>
            </c:spPr>
          </c:dPt>
          <c:cat>
            <c:strRef>
              <c:f>'14.12'!$J$19:$J$26</c:f>
              <c:strCache>
                <c:ptCount val="8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  <c:pt idx="4">
                  <c:v>VE</c:v>
                </c:pt>
                <c:pt idx="5">
                  <c:v>PVE</c:v>
                </c:pt>
                <c:pt idx="6">
                  <c:v>VTE</c:v>
                </c:pt>
                <c:pt idx="7">
                  <c:v>FVE</c:v>
                </c:pt>
              </c:strCache>
            </c:strRef>
          </c:cat>
          <c:val>
            <c:numRef>
              <c:f>'14.12'!$K$19:$K$26</c:f>
              <c:numCache>
                <c:formatCode>General</c:formatCode>
                <c:ptCount val="8"/>
                <c:pt idx="0">
                  <c:v>0</c:v>
                </c:pt>
                <c:pt idx="1">
                  <c:v>4939240.7939999998</c:v>
                </c:pt>
                <c:pt idx="2">
                  <c:v>69204.009999999995</c:v>
                </c:pt>
                <c:pt idx="3">
                  <c:v>35069.739000000001</c:v>
                </c:pt>
                <c:pt idx="4">
                  <c:v>75632.456000000006</c:v>
                </c:pt>
                <c:pt idx="5">
                  <c:v>0</c:v>
                </c:pt>
                <c:pt idx="6">
                  <c:v>35327.18</c:v>
                </c:pt>
                <c:pt idx="7">
                  <c:v>61262.723999999849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>
        <c:manualLayout>
          <c:xMode val="edge"/>
          <c:yMode val="edge"/>
          <c:x val="0.73366905738454002"/>
          <c:y val="0.21518680535303458"/>
          <c:w val="0.24404682005278588"/>
          <c:h val="0.74415281423155444"/>
        </c:manualLayout>
      </c:layout>
      <c:overlay val="0"/>
      <c:txPr>
        <a:bodyPr/>
        <a:lstStyle/>
        <a:p>
          <a:pPr rtl="0">
            <a:defRPr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</a:t>
            </a:r>
            <a:r>
              <a:rPr lang="cs-CZ" sz="1000" baseline="0"/>
              <a:t> spotřebě elektřiny </a:t>
            </a:r>
            <a:r>
              <a:rPr lang="cs-CZ" sz="1000"/>
              <a:t>v ČR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'14.12'!$H$19:$H$22</c:f>
              <c:strCache>
                <c:ptCount val="4"/>
                <c:pt idx="0">
                  <c:v>VO z vvn</c:v>
                </c:pt>
                <c:pt idx="1">
                  <c:v>VO z vn</c:v>
                </c:pt>
                <c:pt idx="2">
                  <c:v>MOP</c:v>
                </c:pt>
                <c:pt idx="3">
                  <c:v>MOO</c:v>
                </c:pt>
              </c:strCache>
            </c:strRef>
          </c:cat>
          <c:val>
            <c:numRef>
              <c:f>'14.12'!$I$19:$I$22</c:f>
              <c:numCache>
                <c:formatCode>0.0%</c:formatCode>
                <c:ptCount val="4"/>
                <c:pt idx="0">
                  <c:v>0.26462961185764988</c:v>
                </c:pt>
                <c:pt idx="1">
                  <c:v>6.6684716032167482E-2</c:v>
                </c:pt>
                <c:pt idx="2">
                  <c:v>7.2727880185084526E-2</c:v>
                </c:pt>
                <c:pt idx="3">
                  <c:v>6.7556331653480933E-2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0277632"/>
        <c:axId val="160279168"/>
      </c:barChart>
      <c:catAx>
        <c:axId val="160277632"/>
        <c:scaling>
          <c:orientation val="maxMin"/>
        </c:scaling>
        <c:delete val="0"/>
        <c:axPos val="l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160279168"/>
        <c:crosses val="autoZero"/>
        <c:auto val="1"/>
        <c:lblAlgn val="ctr"/>
        <c:lblOffset val="100"/>
        <c:noMultiLvlLbl val="0"/>
      </c:catAx>
      <c:valAx>
        <c:axId val="160279168"/>
        <c:scaling>
          <c:orientation val="minMax"/>
          <c:max val="1"/>
        </c:scaling>
        <c:delete val="0"/>
        <c:axPos val="t"/>
        <c:majorGridlines/>
        <c:numFmt formatCode="0%" sourceLinked="0"/>
        <c:majorTickMark val="out"/>
        <c:minorTickMark val="none"/>
        <c:tickLblPos val="high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60277632"/>
        <c:crosses val="autoZero"/>
        <c:crossBetween val="between"/>
        <c:majorUnit val="0.2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Podíl kategori</a:t>
            </a:r>
            <a:r>
              <a:rPr lang="cs-CZ" sz="1000"/>
              <a:t>í</a:t>
            </a:r>
            <a:r>
              <a:rPr lang="en-US" sz="1000"/>
              <a:t> </a:t>
            </a:r>
            <a:r>
              <a:rPr lang="cs-CZ" sz="1000"/>
              <a:t>VTE</a:t>
            </a:r>
            <a:r>
              <a:rPr lang="en-US" sz="1000"/>
              <a:t> na </a:t>
            </a:r>
            <a:r>
              <a:rPr lang="cs-CZ" sz="1000"/>
              <a:t>instalovaném </a:t>
            </a:r>
            <a:r>
              <a:rPr lang="en-US" sz="1000"/>
              <a:t>vý</a:t>
            </a:r>
            <a:r>
              <a:rPr lang="cs-CZ" sz="1000"/>
              <a:t>konu</a:t>
            </a:r>
            <a:endParaRPr lang="en-US" sz="1000"/>
          </a:p>
        </c:rich>
      </c:tx>
      <c:layout>
        <c:manualLayout>
          <c:xMode val="edge"/>
          <c:yMode val="edge"/>
          <c:x val="0.1518471337579618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0931344108302252"/>
          <c:y val="0.2448906333870102"/>
          <c:w val="0.29579278905926232"/>
          <c:h val="0.71834541062801938"/>
        </c:manualLayout>
      </c:layout>
      <c:doughnutChart>
        <c:varyColors val="1"/>
        <c:ser>
          <c:idx val="3"/>
          <c:order val="0"/>
          <c:dLbls>
            <c:dLbl>
              <c:idx val="0"/>
              <c:layout>
                <c:manualLayout>
                  <c:x val="-7.0175438596491229E-3"/>
                  <c:y val="-0.13633923778851315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2.8070175438596492E-2"/>
                  <c:y val="-0.12781803542673109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'6'!$A$32:$A$35</c:f>
              <c:strCache>
                <c:ptCount val="4"/>
                <c:pt idx="0">
                  <c:v>≤ 0,5 MW</c:v>
                </c:pt>
                <c:pt idx="1">
                  <c:v>&gt; 0,5 a ≤ 1 MW</c:v>
                </c:pt>
                <c:pt idx="2">
                  <c:v>&gt; 1 a ≤ 2 MW </c:v>
                </c:pt>
                <c:pt idx="3">
                  <c:v>&gt; 2 MW</c:v>
                </c:pt>
              </c:strCache>
            </c:strRef>
          </c:cat>
          <c:val>
            <c:numRef>
              <c:f>'6'!$D$32:$D$35</c:f>
              <c:numCache>
                <c:formatCode>#,##0.0</c:formatCode>
                <c:ptCount val="4"/>
                <c:pt idx="0">
                  <c:v>2.8178999999999985</c:v>
                </c:pt>
                <c:pt idx="1">
                  <c:v>5.7600000000000007</c:v>
                </c:pt>
                <c:pt idx="2">
                  <c:v>58.38</c:v>
                </c:pt>
                <c:pt idx="3">
                  <c:v>213.54999999999998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>
        <c:manualLayout>
          <c:xMode val="edge"/>
          <c:yMode val="edge"/>
          <c:x val="0.63173145462080393"/>
          <c:y val="0.29758626008020095"/>
          <c:w val="0.24897029976516094"/>
          <c:h val="0.59025360243246816"/>
        </c:manualLayout>
      </c:layout>
      <c:overlay val="0"/>
      <c:txPr>
        <a:bodyPr/>
        <a:lstStyle/>
        <a:p>
          <a:pPr rtl="0">
            <a:defRPr sz="900"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 instalovaném výkonu v ČR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'14.12'!$H$31:$H$38</c:f>
              <c:strCache>
                <c:ptCount val="8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  <c:pt idx="4">
                  <c:v>VE</c:v>
                </c:pt>
                <c:pt idx="5">
                  <c:v>PVE</c:v>
                </c:pt>
                <c:pt idx="6">
                  <c:v>VTE</c:v>
                </c:pt>
                <c:pt idx="7">
                  <c:v>FVE</c:v>
                </c:pt>
              </c:strCache>
            </c:strRef>
          </c:cat>
          <c:val>
            <c:numRef>
              <c:f>'14.12'!$I$31:$I$38</c:f>
              <c:numCache>
                <c:formatCode>0.0%</c:formatCode>
                <c:ptCount val="8"/>
                <c:pt idx="0">
                  <c:v>0</c:v>
                </c:pt>
                <c:pt idx="1">
                  <c:v>0.40414364770753425</c:v>
                </c:pt>
                <c:pt idx="2">
                  <c:v>0.61972863953061974</c:v>
                </c:pt>
                <c:pt idx="3">
                  <c:v>5.0624508061112683E-2</c:v>
                </c:pt>
                <c:pt idx="4">
                  <c:v>7.044956592766595E-2</c:v>
                </c:pt>
                <c:pt idx="5">
                  <c:v>0</c:v>
                </c:pt>
                <c:pt idx="6">
                  <c:v>0.30943870030041937</c:v>
                </c:pt>
                <c:pt idx="7">
                  <c:v>8.2050924174031703E-2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0291072"/>
        <c:axId val="227872768"/>
      </c:barChart>
      <c:catAx>
        <c:axId val="160291072"/>
        <c:scaling>
          <c:orientation val="minMax"/>
        </c:scaling>
        <c:delete val="0"/>
        <c:axPos val="l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227872768"/>
        <c:crosses val="autoZero"/>
        <c:auto val="1"/>
        <c:lblAlgn val="ctr"/>
        <c:lblOffset val="100"/>
        <c:noMultiLvlLbl val="0"/>
      </c:catAx>
      <c:valAx>
        <c:axId val="227872768"/>
        <c:scaling>
          <c:orientation val="minMax"/>
          <c:max val="1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60291072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Výroba elektřiny brutto (GWh)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'14.12'!$J$31</c:f>
              <c:strCache>
                <c:ptCount val="1"/>
                <c:pt idx="0">
                  <c:v>JE</c:v>
                </c:pt>
              </c:strCache>
            </c:strRef>
          </c:tx>
          <c:invertIfNegative val="0"/>
          <c:cat>
            <c:strRef>
              <c:f>'14.12'!$K$30:$M$30</c:f>
              <c:strCache>
                <c:ptCount val="3"/>
                <c:pt idx="0">
                  <c:v>Duben</c:v>
                </c:pt>
                <c:pt idx="1">
                  <c:v>Květen</c:v>
                </c:pt>
                <c:pt idx="2">
                  <c:v>Červen</c:v>
                </c:pt>
              </c:strCache>
            </c:strRef>
          </c:cat>
          <c:val>
            <c:numRef>
              <c:f>'14.12'!$K$31:$M$31</c:f>
              <c:numCache>
                <c:formatCode>#,##0.0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1"/>
          <c:order val="1"/>
          <c:tx>
            <c:strRef>
              <c:f>'14.12'!$J$32</c:f>
              <c:strCache>
                <c:ptCount val="1"/>
                <c:pt idx="0">
                  <c:v>PE</c:v>
                </c:pt>
              </c:strCache>
            </c:strRef>
          </c:tx>
          <c:invertIfNegative val="0"/>
          <c:cat>
            <c:strRef>
              <c:f>'14.12'!$K$30:$M$30</c:f>
              <c:strCache>
                <c:ptCount val="3"/>
                <c:pt idx="0">
                  <c:v>Duben</c:v>
                </c:pt>
                <c:pt idx="1">
                  <c:v>Květen</c:v>
                </c:pt>
                <c:pt idx="2">
                  <c:v>Červen</c:v>
                </c:pt>
              </c:strCache>
            </c:strRef>
          </c:cat>
          <c:val>
            <c:numRef>
              <c:f>'14.12'!$K$32:$M$32</c:f>
              <c:numCache>
                <c:formatCode>#,##0.0</c:formatCode>
                <c:ptCount val="3"/>
                <c:pt idx="0">
                  <c:v>1511773.8570000003</c:v>
                </c:pt>
                <c:pt idx="1">
                  <c:v>1692654.7560000001</c:v>
                </c:pt>
                <c:pt idx="2">
                  <c:v>1734812.1809999999</c:v>
                </c:pt>
              </c:numCache>
            </c:numRef>
          </c:val>
        </c:ser>
        <c:ser>
          <c:idx val="2"/>
          <c:order val="2"/>
          <c:tx>
            <c:strRef>
              <c:f>'14.12'!$J$33</c:f>
              <c:strCache>
                <c:ptCount val="1"/>
                <c:pt idx="0">
                  <c:v>PPE</c:v>
                </c:pt>
              </c:strCache>
            </c:strRef>
          </c:tx>
          <c:invertIfNegative val="0"/>
          <c:cat>
            <c:strRef>
              <c:f>'14.12'!$K$30:$M$30</c:f>
              <c:strCache>
                <c:ptCount val="3"/>
                <c:pt idx="0">
                  <c:v>Duben</c:v>
                </c:pt>
                <c:pt idx="1">
                  <c:v>Květen</c:v>
                </c:pt>
                <c:pt idx="2">
                  <c:v>Červen</c:v>
                </c:pt>
              </c:strCache>
            </c:strRef>
          </c:cat>
          <c:val>
            <c:numRef>
              <c:f>'14.12'!$K$33:$M$33</c:f>
              <c:numCache>
                <c:formatCode>#,##0.0</c:formatCode>
                <c:ptCount val="3"/>
                <c:pt idx="0">
                  <c:v>17945.5</c:v>
                </c:pt>
                <c:pt idx="1">
                  <c:v>12422.98</c:v>
                </c:pt>
                <c:pt idx="2">
                  <c:v>38835.53</c:v>
                </c:pt>
              </c:numCache>
            </c:numRef>
          </c:val>
        </c:ser>
        <c:ser>
          <c:idx val="3"/>
          <c:order val="3"/>
          <c:tx>
            <c:strRef>
              <c:f>'14.12'!$J$34</c:f>
              <c:strCache>
                <c:ptCount val="1"/>
                <c:pt idx="0">
                  <c:v>PSE</c:v>
                </c:pt>
              </c:strCache>
            </c:strRef>
          </c:tx>
          <c:invertIfNegative val="0"/>
          <c:cat>
            <c:strRef>
              <c:f>'14.12'!$K$30:$M$30</c:f>
              <c:strCache>
                <c:ptCount val="3"/>
                <c:pt idx="0">
                  <c:v>Duben</c:v>
                </c:pt>
                <c:pt idx="1">
                  <c:v>Květen</c:v>
                </c:pt>
                <c:pt idx="2">
                  <c:v>Červen</c:v>
                </c:pt>
              </c:strCache>
            </c:strRef>
          </c:cat>
          <c:val>
            <c:numRef>
              <c:f>'14.12'!$K$34:$M$34</c:f>
              <c:numCache>
                <c:formatCode>#,##0.0</c:formatCode>
                <c:ptCount val="3"/>
                <c:pt idx="0">
                  <c:v>13675.022000000001</c:v>
                </c:pt>
                <c:pt idx="1">
                  <c:v>12326.406000000003</c:v>
                </c:pt>
                <c:pt idx="2">
                  <c:v>9068.3109999999997</c:v>
                </c:pt>
              </c:numCache>
            </c:numRef>
          </c:val>
        </c:ser>
        <c:ser>
          <c:idx val="4"/>
          <c:order val="4"/>
          <c:tx>
            <c:strRef>
              <c:f>'14.12'!$J$35</c:f>
              <c:strCache>
                <c:ptCount val="1"/>
                <c:pt idx="0">
                  <c:v>VE</c:v>
                </c:pt>
              </c:strCache>
            </c:strRef>
          </c:tx>
          <c:invertIfNegative val="0"/>
          <c:cat>
            <c:strRef>
              <c:f>'14.12'!$K$30:$M$30</c:f>
              <c:strCache>
                <c:ptCount val="3"/>
                <c:pt idx="0">
                  <c:v>Duben</c:v>
                </c:pt>
                <c:pt idx="1">
                  <c:v>Květen</c:v>
                </c:pt>
                <c:pt idx="2">
                  <c:v>Červen</c:v>
                </c:pt>
              </c:strCache>
            </c:strRef>
          </c:cat>
          <c:val>
            <c:numRef>
              <c:f>'14.12'!$K$35:$M$35</c:f>
              <c:numCache>
                <c:formatCode>#,##0.0</c:formatCode>
                <c:ptCount val="3"/>
                <c:pt idx="0">
                  <c:v>29649.138999999999</c:v>
                </c:pt>
                <c:pt idx="1">
                  <c:v>20388.588</c:v>
                </c:pt>
                <c:pt idx="2">
                  <c:v>25594.728999999999</c:v>
                </c:pt>
              </c:numCache>
            </c:numRef>
          </c:val>
        </c:ser>
        <c:ser>
          <c:idx val="5"/>
          <c:order val="5"/>
          <c:tx>
            <c:strRef>
              <c:f>'14.12'!$J$36</c:f>
              <c:strCache>
                <c:ptCount val="1"/>
                <c:pt idx="0">
                  <c:v>PVE</c:v>
                </c:pt>
              </c:strCache>
            </c:strRef>
          </c:tx>
          <c:invertIfNegative val="0"/>
          <c:cat>
            <c:strRef>
              <c:f>'14.12'!$K$30:$M$30</c:f>
              <c:strCache>
                <c:ptCount val="3"/>
                <c:pt idx="0">
                  <c:v>Duben</c:v>
                </c:pt>
                <c:pt idx="1">
                  <c:v>Květen</c:v>
                </c:pt>
                <c:pt idx="2">
                  <c:v>Červen</c:v>
                </c:pt>
              </c:strCache>
            </c:strRef>
          </c:cat>
          <c:val>
            <c:numRef>
              <c:f>'14.12'!$K$36:$M$36</c:f>
              <c:numCache>
                <c:formatCode>#,##0.0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6"/>
          <c:order val="6"/>
          <c:tx>
            <c:strRef>
              <c:f>'14.12'!$J$37</c:f>
              <c:strCache>
                <c:ptCount val="1"/>
                <c:pt idx="0">
                  <c:v>VTE</c:v>
                </c:pt>
              </c:strCache>
            </c:strRef>
          </c:tx>
          <c:invertIfNegative val="0"/>
          <c:cat>
            <c:strRef>
              <c:f>'14.12'!$K$30:$M$30</c:f>
              <c:strCache>
                <c:ptCount val="3"/>
                <c:pt idx="0">
                  <c:v>Duben</c:v>
                </c:pt>
                <c:pt idx="1">
                  <c:v>Květen</c:v>
                </c:pt>
                <c:pt idx="2">
                  <c:v>Červen</c:v>
                </c:pt>
              </c:strCache>
            </c:strRef>
          </c:cat>
          <c:val>
            <c:numRef>
              <c:f>'14.12'!$K$37:$M$37</c:f>
              <c:numCache>
                <c:formatCode>#,##0.0</c:formatCode>
                <c:ptCount val="3"/>
                <c:pt idx="0">
                  <c:v>12888.668</c:v>
                </c:pt>
                <c:pt idx="1">
                  <c:v>16301.123</c:v>
                </c:pt>
                <c:pt idx="2">
                  <c:v>6137.3890000000001</c:v>
                </c:pt>
              </c:numCache>
            </c:numRef>
          </c:val>
        </c:ser>
        <c:ser>
          <c:idx val="7"/>
          <c:order val="7"/>
          <c:tx>
            <c:strRef>
              <c:f>'14.12'!$J$38</c:f>
              <c:strCache>
                <c:ptCount val="1"/>
                <c:pt idx="0">
                  <c:v>FVE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'14.12'!$K$30:$M$30</c:f>
              <c:strCache>
                <c:ptCount val="3"/>
                <c:pt idx="0">
                  <c:v>Duben</c:v>
                </c:pt>
                <c:pt idx="1">
                  <c:v>Květen</c:v>
                </c:pt>
                <c:pt idx="2">
                  <c:v>Červen</c:v>
                </c:pt>
              </c:strCache>
            </c:strRef>
          </c:cat>
          <c:val>
            <c:numRef>
              <c:f>'14.12'!$K$38:$M$38</c:f>
              <c:numCache>
                <c:formatCode>#,##0.0</c:formatCode>
                <c:ptCount val="3"/>
                <c:pt idx="0">
                  <c:v>17873.580999999969</c:v>
                </c:pt>
                <c:pt idx="1">
                  <c:v>23420.800999999927</c:v>
                </c:pt>
                <c:pt idx="2">
                  <c:v>19968.341999999953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28369536"/>
        <c:axId val="228371072"/>
      </c:barChart>
      <c:catAx>
        <c:axId val="228369536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228371072"/>
        <c:crosses val="autoZero"/>
        <c:auto val="1"/>
        <c:lblAlgn val="ctr"/>
        <c:lblOffset val="100"/>
        <c:noMultiLvlLbl val="0"/>
      </c:catAx>
      <c:valAx>
        <c:axId val="22837107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28369536"/>
        <c:crosses val="autoZero"/>
        <c:crossBetween val="between"/>
        <c:dispUnits>
          <c:builtInUnit val="thousands"/>
        </c:dispUnits>
      </c:valAx>
    </c:plotArea>
    <c:legend>
      <c:legendPos val="r"/>
      <c:layout/>
      <c:overlay val="0"/>
      <c:txPr>
        <a:bodyPr/>
        <a:lstStyle/>
        <a:p>
          <a:pPr>
            <a:defRPr sz="900"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</a:t>
            </a:r>
            <a:r>
              <a:rPr lang="cs-CZ" sz="1000" baseline="0"/>
              <a:t> výrobě elektřiny brutto </a:t>
            </a:r>
            <a:r>
              <a:rPr lang="cs-CZ" sz="1000"/>
              <a:t>v ČR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'14.12'!$L$19:$L$26</c:f>
              <c:strCache>
                <c:ptCount val="8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  <c:pt idx="4">
                  <c:v>VE</c:v>
                </c:pt>
                <c:pt idx="5">
                  <c:v>PVE</c:v>
                </c:pt>
                <c:pt idx="6">
                  <c:v>VTE</c:v>
                </c:pt>
                <c:pt idx="7">
                  <c:v>FVE</c:v>
                </c:pt>
              </c:strCache>
            </c:strRef>
          </c:cat>
          <c:val>
            <c:numRef>
              <c:f>'14.12'!$M$19:$M$26</c:f>
              <c:numCache>
                <c:formatCode>0.0%</c:formatCode>
                <c:ptCount val="8"/>
                <c:pt idx="0">
                  <c:v>0</c:v>
                </c:pt>
                <c:pt idx="1">
                  <c:v>0.48719218720417679</c:v>
                </c:pt>
                <c:pt idx="2">
                  <c:v>0.11867697383912564</c:v>
                </c:pt>
                <c:pt idx="3">
                  <c:v>4.0828038267768256E-2</c:v>
                </c:pt>
                <c:pt idx="4">
                  <c:v>0.14965096909845035</c:v>
                </c:pt>
                <c:pt idx="5">
                  <c:v>0</c:v>
                </c:pt>
                <c:pt idx="6">
                  <c:v>0.34494272331766368</c:v>
                </c:pt>
                <c:pt idx="7">
                  <c:v>7.6370264526431045E-2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8391936"/>
        <c:axId val="228930304"/>
      </c:barChart>
      <c:catAx>
        <c:axId val="228391936"/>
        <c:scaling>
          <c:orientation val="minMax"/>
        </c:scaling>
        <c:delete val="0"/>
        <c:axPos val="l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228930304"/>
        <c:crosses val="autoZero"/>
        <c:auto val="1"/>
        <c:lblAlgn val="ctr"/>
        <c:lblOffset val="100"/>
        <c:noMultiLvlLbl val="0"/>
      </c:catAx>
      <c:valAx>
        <c:axId val="228930304"/>
        <c:scaling>
          <c:orientation val="minMax"/>
          <c:max val="1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28391936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technologií na v</a:t>
            </a:r>
            <a:r>
              <a:rPr lang="en-US" sz="1000"/>
              <a:t>ýrob</a:t>
            </a:r>
            <a:r>
              <a:rPr lang="cs-CZ" sz="1000"/>
              <a:t>ě</a:t>
            </a:r>
            <a:r>
              <a:rPr lang="en-US" sz="1000"/>
              <a:t> elektřiny brutto</a:t>
            </a:r>
          </a:p>
        </c:rich>
      </c:tx>
      <c:layout/>
      <c:overlay val="0"/>
    </c:title>
    <c:autoTitleDeleted val="0"/>
    <c:plotArea>
      <c:layout/>
      <c:doughnutChart>
        <c:varyColors val="1"/>
        <c:ser>
          <c:idx val="2"/>
          <c:order val="0"/>
          <c:dPt>
            <c:idx val="7"/>
            <c:bubble3D val="0"/>
            <c:spPr>
              <a:solidFill>
                <a:srgbClr val="FFC000"/>
              </a:solidFill>
            </c:spPr>
          </c:dPt>
          <c:cat>
            <c:strRef>
              <c:f>'14.13'!$J$19:$J$26</c:f>
              <c:strCache>
                <c:ptCount val="8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  <c:pt idx="4">
                  <c:v>VE</c:v>
                </c:pt>
                <c:pt idx="5">
                  <c:v>PVE</c:v>
                </c:pt>
                <c:pt idx="6">
                  <c:v>VTE</c:v>
                </c:pt>
                <c:pt idx="7">
                  <c:v>FVE</c:v>
                </c:pt>
              </c:strCache>
            </c:strRef>
          </c:cat>
          <c:val>
            <c:numRef>
              <c:f>'14.13'!$K$19:$K$26</c:f>
              <c:numCache>
                <c:formatCode>General</c:formatCode>
                <c:ptCount val="8"/>
                <c:pt idx="0">
                  <c:v>2954409.1500000004</c:v>
                </c:pt>
                <c:pt idx="1">
                  <c:v>13630.531999999999</c:v>
                </c:pt>
                <c:pt idx="2">
                  <c:v>0</c:v>
                </c:pt>
                <c:pt idx="3">
                  <c:v>112531.77800000002</c:v>
                </c:pt>
                <c:pt idx="4">
                  <c:v>15410.118000000002</c:v>
                </c:pt>
                <c:pt idx="5">
                  <c:v>102878.13999999998</c:v>
                </c:pt>
                <c:pt idx="6">
                  <c:v>4284.8870000000006</c:v>
                </c:pt>
                <c:pt idx="7">
                  <c:v>33851.947000000015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>
        <c:manualLayout>
          <c:xMode val="edge"/>
          <c:yMode val="edge"/>
          <c:x val="0.73366905738454002"/>
          <c:y val="0.21518680535303458"/>
          <c:w val="0.24404682005278588"/>
          <c:h val="0.74415281423155444"/>
        </c:manualLayout>
      </c:layout>
      <c:overlay val="0"/>
      <c:txPr>
        <a:bodyPr/>
        <a:lstStyle/>
        <a:p>
          <a:pPr rtl="0">
            <a:defRPr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</a:t>
            </a:r>
            <a:r>
              <a:rPr lang="cs-CZ" sz="1000" baseline="0"/>
              <a:t> spotřebě elektřiny </a:t>
            </a:r>
            <a:r>
              <a:rPr lang="cs-CZ" sz="1000"/>
              <a:t>v ČR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'14.13'!$H$19:$H$22</c:f>
              <c:strCache>
                <c:ptCount val="4"/>
                <c:pt idx="0">
                  <c:v>VO z vvn</c:v>
                </c:pt>
                <c:pt idx="1">
                  <c:v>VO z vn</c:v>
                </c:pt>
                <c:pt idx="2">
                  <c:v>MOP</c:v>
                </c:pt>
                <c:pt idx="3">
                  <c:v>MOO</c:v>
                </c:pt>
              </c:strCache>
            </c:strRef>
          </c:cat>
          <c:val>
            <c:numRef>
              <c:f>'14.13'!$I$19:$I$22</c:f>
              <c:numCache>
                <c:formatCode>0.0%</c:formatCode>
                <c:ptCount val="4"/>
                <c:pt idx="0">
                  <c:v>1.5057360787491295E-2</c:v>
                </c:pt>
                <c:pt idx="1">
                  <c:v>6.3064019344036867E-2</c:v>
                </c:pt>
                <c:pt idx="2">
                  <c:v>4.5205370622057414E-2</c:v>
                </c:pt>
                <c:pt idx="3">
                  <c:v>4.869384041288808E-2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031936"/>
        <c:axId val="229033472"/>
      </c:barChart>
      <c:catAx>
        <c:axId val="229031936"/>
        <c:scaling>
          <c:orientation val="maxMin"/>
        </c:scaling>
        <c:delete val="0"/>
        <c:axPos val="l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229033472"/>
        <c:crosses val="autoZero"/>
        <c:auto val="1"/>
        <c:lblAlgn val="ctr"/>
        <c:lblOffset val="100"/>
        <c:noMultiLvlLbl val="0"/>
      </c:catAx>
      <c:valAx>
        <c:axId val="229033472"/>
        <c:scaling>
          <c:orientation val="minMax"/>
          <c:max val="1"/>
        </c:scaling>
        <c:delete val="0"/>
        <c:axPos val="t"/>
        <c:majorGridlines/>
        <c:numFmt formatCode="0%" sourceLinked="0"/>
        <c:majorTickMark val="out"/>
        <c:minorTickMark val="none"/>
        <c:tickLblPos val="high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29031936"/>
        <c:crosses val="autoZero"/>
        <c:crossBetween val="between"/>
        <c:majorUnit val="0.2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 instalovaném výkonu v ČR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'14.13'!$H$31:$H$38</c:f>
              <c:strCache>
                <c:ptCount val="8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  <c:pt idx="4">
                  <c:v>VE</c:v>
                </c:pt>
                <c:pt idx="5">
                  <c:v>PVE</c:v>
                </c:pt>
                <c:pt idx="6">
                  <c:v>VTE</c:v>
                </c:pt>
                <c:pt idx="7">
                  <c:v>FVE</c:v>
                </c:pt>
              </c:strCache>
            </c:strRef>
          </c:cat>
          <c:val>
            <c:numRef>
              <c:f>'14.13'!$I$31:$I$38</c:f>
              <c:numCache>
                <c:formatCode>0.0%</c:formatCode>
                <c:ptCount val="8"/>
                <c:pt idx="0">
                  <c:v>0.47552447552447552</c:v>
                </c:pt>
                <c:pt idx="1">
                  <c:v>1.4066949646496445E-3</c:v>
                </c:pt>
                <c:pt idx="2">
                  <c:v>0</c:v>
                </c:pt>
                <c:pt idx="3">
                  <c:v>8.699514135867574E-2</c:v>
                </c:pt>
                <c:pt idx="4">
                  <c:v>1.5066791458755386E-2</c:v>
                </c:pt>
                <c:pt idx="5">
                  <c:v>0.40546308151941957</c:v>
                </c:pt>
                <c:pt idx="6">
                  <c:v>3.8893735256654099E-2</c:v>
                </c:pt>
                <c:pt idx="7">
                  <c:v>4.3645714902247973E-2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131392"/>
        <c:axId val="229132928"/>
      </c:barChart>
      <c:catAx>
        <c:axId val="229131392"/>
        <c:scaling>
          <c:orientation val="minMax"/>
        </c:scaling>
        <c:delete val="0"/>
        <c:axPos val="l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229132928"/>
        <c:crosses val="autoZero"/>
        <c:auto val="1"/>
        <c:lblAlgn val="ctr"/>
        <c:lblOffset val="100"/>
        <c:noMultiLvlLbl val="0"/>
      </c:catAx>
      <c:valAx>
        <c:axId val="229132928"/>
        <c:scaling>
          <c:orientation val="minMax"/>
          <c:max val="1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29131392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Výroba elektřiny brutto (GWh)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'14.13'!$J$31</c:f>
              <c:strCache>
                <c:ptCount val="1"/>
                <c:pt idx="0">
                  <c:v>JE</c:v>
                </c:pt>
              </c:strCache>
            </c:strRef>
          </c:tx>
          <c:invertIfNegative val="0"/>
          <c:cat>
            <c:strRef>
              <c:f>'14.13'!$K$30:$M$30</c:f>
              <c:strCache>
                <c:ptCount val="3"/>
                <c:pt idx="0">
                  <c:v>Duben</c:v>
                </c:pt>
                <c:pt idx="1">
                  <c:v>Květen</c:v>
                </c:pt>
                <c:pt idx="2">
                  <c:v>Červen</c:v>
                </c:pt>
              </c:strCache>
            </c:strRef>
          </c:cat>
          <c:val>
            <c:numRef>
              <c:f>'14.13'!$K$31:$M$31</c:f>
              <c:numCache>
                <c:formatCode>#,##0.0</c:formatCode>
                <c:ptCount val="3"/>
                <c:pt idx="0">
                  <c:v>977960.11</c:v>
                </c:pt>
                <c:pt idx="1">
                  <c:v>914044.53</c:v>
                </c:pt>
                <c:pt idx="2">
                  <c:v>1062404.51</c:v>
                </c:pt>
              </c:numCache>
            </c:numRef>
          </c:val>
        </c:ser>
        <c:ser>
          <c:idx val="1"/>
          <c:order val="1"/>
          <c:tx>
            <c:strRef>
              <c:f>'14.13'!$J$32</c:f>
              <c:strCache>
                <c:ptCount val="1"/>
                <c:pt idx="0">
                  <c:v>PE</c:v>
                </c:pt>
              </c:strCache>
            </c:strRef>
          </c:tx>
          <c:invertIfNegative val="0"/>
          <c:cat>
            <c:strRef>
              <c:f>'14.13'!$K$30:$M$30</c:f>
              <c:strCache>
                <c:ptCount val="3"/>
                <c:pt idx="0">
                  <c:v>Duben</c:v>
                </c:pt>
                <c:pt idx="1">
                  <c:v>Květen</c:v>
                </c:pt>
                <c:pt idx="2">
                  <c:v>Červen</c:v>
                </c:pt>
              </c:strCache>
            </c:strRef>
          </c:cat>
          <c:val>
            <c:numRef>
              <c:f>'14.13'!$K$32:$M$32</c:f>
              <c:numCache>
                <c:formatCode>#,##0.0</c:formatCode>
                <c:ptCount val="3"/>
                <c:pt idx="0">
                  <c:v>5420.6759999999995</c:v>
                </c:pt>
                <c:pt idx="1">
                  <c:v>4471.7530000000006</c:v>
                </c:pt>
                <c:pt idx="2">
                  <c:v>3738.1030000000001</c:v>
                </c:pt>
              </c:numCache>
            </c:numRef>
          </c:val>
        </c:ser>
        <c:ser>
          <c:idx val="2"/>
          <c:order val="2"/>
          <c:tx>
            <c:strRef>
              <c:f>'14.13'!$J$33</c:f>
              <c:strCache>
                <c:ptCount val="1"/>
                <c:pt idx="0">
                  <c:v>PPE</c:v>
                </c:pt>
              </c:strCache>
            </c:strRef>
          </c:tx>
          <c:invertIfNegative val="0"/>
          <c:cat>
            <c:strRef>
              <c:f>'14.13'!$K$30:$M$30</c:f>
              <c:strCache>
                <c:ptCount val="3"/>
                <c:pt idx="0">
                  <c:v>Duben</c:v>
                </c:pt>
                <c:pt idx="1">
                  <c:v>Květen</c:v>
                </c:pt>
                <c:pt idx="2">
                  <c:v>Červen</c:v>
                </c:pt>
              </c:strCache>
            </c:strRef>
          </c:cat>
          <c:val>
            <c:numRef>
              <c:f>'14.13'!$K$33:$M$33</c:f>
              <c:numCache>
                <c:formatCode>#,##0.0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3"/>
          <c:order val="3"/>
          <c:tx>
            <c:strRef>
              <c:f>'14.13'!$J$34</c:f>
              <c:strCache>
                <c:ptCount val="1"/>
                <c:pt idx="0">
                  <c:v>PSE</c:v>
                </c:pt>
              </c:strCache>
            </c:strRef>
          </c:tx>
          <c:invertIfNegative val="0"/>
          <c:cat>
            <c:strRef>
              <c:f>'14.13'!$K$30:$M$30</c:f>
              <c:strCache>
                <c:ptCount val="3"/>
                <c:pt idx="0">
                  <c:v>Duben</c:v>
                </c:pt>
                <c:pt idx="1">
                  <c:v>Květen</c:v>
                </c:pt>
                <c:pt idx="2">
                  <c:v>Červen</c:v>
                </c:pt>
              </c:strCache>
            </c:strRef>
          </c:cat>
          <c:val>
            <c:numRef>
              <c:f>'14.13'!$K$34:$M$34</c:f>
              <c:numCache>
                <c:formatCode>#,##0.0</c:formatCode>
                <c:ptCount val="3"/>
                <c:pt idx="0">
                  <c:v>38080.162000000011</c:v>
                </c:pt>
                <c:pt idx="1">
                  <c:v>38097.648999999998</c:v>
                </c:pt>
                <c:pt idx="2">
                  <c:v>36353.966999999997</c:v>
                </c:pt>
              </c:numCache>
            </c:numRef>
          </c:val>
        </c:ser>
        <c:ser>
          <c:idx val="4"/>
          <c:order val="4"/>
          <c:tx>
            <c:strRef>
              <c:f>'14.13'!$J$35</c:f>
              <c:strCache>
                <c:ptCount val="1"/>
                <c:pt idx="0">
                  <c:v>VE</c:v>
                </c:pt>
              </c:strCache>
            </c:strRef>
          </c:tx>
          <c:invertIfNegative val="0"/>
          <c:cat>
            <c:strRef>
              <c:f>'14.13'!$K$30:$M$30</c:f>
              <c:strCache>
                <c:ptCount val="3"/>
                <c:pt idx="0">
                  <c:v>Duben</c:v>
                </c:pt>
                <c:pt idx="1">
                  <c:v>Květen</c:v>
                </c:pt>
                <c:pt idx="2">
                  <c:v>Červen</c:v>
                </c:pt>
              </c:strCache>
            </c:strRef>
          </c:cat>
          <c:val>
            <c:numRef>
              <c:f>'14.13'!$K$35:$M$35</c:f>
              <c:numCache>
                <c:formatCode>#,##0.0</c:formatCode>
                <c:ptCount val="3"/>
                <c:pt idx="0">
                  <c:v>7432.6990000000005</c:v>
                </c:pt>
                <c:pt idx="1">
                  <c:v>3052.1680000000001</c:v>
                </c:pt>
                <c:pt idx="2">
                  <c:v>4925.251000000002</c:v>
                </c:pt>
              </c:numCache>
            </c:numRef>
          </c:val>
        </c:ser>
        <c:ser>
          <c:idx val="5"/>
          <c:order val="5"/>
          <c:tx>
            <c:strRef>
              <c:f>'14.13'!$J$36</c:f>
              <c:strCache>
                <c:ptCount val="1"/>
                <c:pt idx="0">
                  <c:v>PVE</c:v>
                </c:pt>
              </c:strCache>
            </c:strRef>
          </c:tx>
          <c:invertIfNegative val="0"/>
          <c:cat>
            <c:strRef>
              <c:f>'14.13'!$K$30:$M$30</c:f>
              <c:strCache>
                <c:ptCount val="3"/>
                <c:pt idx="0">
                  <c:v>Duben</c:v>
                </c:pt>
                <c:pt idx="1">
                  <c:v>Květen</c:v>
                </c:pt>
                <c:pt idx="2">
                  <c:v>Červen</c:v>
                </c:pt>
              </c:strCache>
            </c:strRef>
          </c:cat>
          <c:val>
            <c:numRef>
              <c:f>'14.13'!$K$36:$M$36</c:f>
              <c:numCache>
                <c:formatCode>#,##0.0</c:formatCode>
                <c:ptCount val="3"/>
                <c:pt idx="0">
                  <c:v>27234.97</c:v>
                </c:pt>
                <c:pt idx="1">
                  <c:v>38687.4</c:v>
                </c:pt>
                <c:pt idx="2">
                  <c:v>36955.769999999997</c:v>
                </c:pt>
              </c:numCache>
            </c:numRef>
          </c:val>
        </c:ser>
        <c:ser>
          <c:idx val="6"/>
          <c:order val="6"/>
          <c:tx>
            <c:strRef>
              <c:f>'14.13'!$J$37</c:f>
              <c:strCache>
                <c:ptCount val="1"/>
                <c:pt idx="0">
                  <c:v>VTE</c:v>
                </c:pt>
              </c:strCache>
            </c:strRef>
          </c:tx>
          <c:invertIfNegative val="0"/>
          <c:cat>
            <c:strRef>
              <c:f>'14.13'!$K$30:$M$30</c:f>
              <c:strCache>
                <c:ptCount val="3"/>
                <c:pt idx="0">
                  <c:v>Duben</c:v>
                </c:pt>
                <c:pt idx="1">
                  <c:v>Květen</c:v>
                </c:pt>
                <c:pt idx="2">
                  <c:v>Červen</c:v>
                </c:pt>
              </c:strCache>
            </c:strRef>
          </c:cat>
          <c:val>
            <c:numRef>
              <c:f>'14.13'!$K$37:$M$37</c:f>
              <c:numCache>
                <c:formatCode>#,##0.0</c:formatCode>
                <c:ptCount val="3"/>
                <c:pt idx="0">
                  <c:v>1422.816</c:v>
                </c:pt>
                <c:pt idx="1">
                  <c:v>2009.4670000000001</c:v>
                </c:pt>
                <c:pt idx="2">
                  <c:v>852.60400000000004</c:v>
                </c:pt>
              </c:numCache>
            </c:numRef>
          </c:val>
        </c:ser>
        <c:ser>
          <c:idx val="7"/>
          <c:order val="7"/>
          <c:tx>
            <c:strRef>
              <c:f>'14.13'!$J$38</c:f>
              <c:strCache>
                <c:ptCount val="1"/>
                <c:pt idx="0">
                  <c:v>FVE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'14.13'!$K$30:$M$30</c:f>
              <c:strCache>
                <c:ptCount val="3"/>
                <c:pt idx="0">
                  <c:v>Duben</c:v>
                </c:pt>
                <c:pt idx="1">
                  <c:v>Květen</c:v>
                </c:pt>
                <c:pt idx="2">
                  <c:v>Červen</c:v>
                </c:pt>
              </c:strCache>
            </c:strRef>
          </c:cat>
          <c:val>
            <c:numRef>
              <c:f>'14.13'!$K$38:$M$38</c:f>
              <c:numCache>
                <c:formatCode>#,##0.0</c:formatCode>
                <c:ptCount val="3"/>
                <c:pt idx="0">
                  <c:v>9884.0810000000001</c:v>
                </c:pt>
                <c:pt idx="1">
                  <c:v>12002.155999999997</c:v>
                </c:pt>
                <c:pt idx="2">
                  <c:v>11965.710000000014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29199872"/>
        <c:axId val="229201408"/>
      </c:barChart>
      <c:catAx>
        <c:axId val="229199872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229201408"/>
        <c:crosses val="autoZero"/>
        <c:auto val="1"/>
        <c:lblAlgn val="ctr"/>
        <c:lblOffset val="100"/>
        <c:noMultiLvlLbl val="0"/>
      </c:catAx>
      <c:valAx>
        <c:axId val="22920140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29199872"/>
        <c:crosses val="autoZero"/>
        <c:crossBetween val="between"/>
        <c:dispUnits>
          <c:builtInUnit val="thousands"/>
        </c:dispUnits>
      </c:valAx>
    </c:plotArea>
    <c:legend>
      <c:legendPos val="r"/>
      <c:layout/>
      <c:overlay val="0"/>
      <c:txPr>
        <a:bodyPr/>
        <a:lstStyle/>
        <a:p>
          <a:pPr>
            <a:defRPr sz="900"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</a:t>
            </a:r>
            <a:r>
              <a:rPr lang="cs-CZ" sz="1000" baseline="0"/>
              <a:t> výrobě elektřiny brutto </a:t>
            </a:r>
            <a:r>
              <a:rPr lang="cs-CZ" sz="1000"/>
              <a:t>v ČR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'14.13'!$L$19:$L$26</c:f>
              <c:strCache>
                <c:ptCount val="8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  <c:pt idx="4">
                  <c:v>VE</c:v>
                </c:pt>
                <c:pt idx="5">
                  <c:v>PVE</c:v>
                </c:pt>
                <c:pt idx="6">
                  <c:v>VTE</c:v>
                </c:pt>
                <c:pt idx="7">
                  <c:v>FVE</c:v>
                </c:pt>
              </c:strCache>
            </c:strRef>
          </c:cat>
          <c:val>
            <c:numRef>
              <c:f>'14.13'!$M$19:$M$26</c:f>
              <c:numCache>
                <c:formatCode>0.0%</c:formatCode>
                <c:ptCount val="8"/>
                <c:pt idx="0">
                  <c:v>0.42236648127141058</c:v>
                </c:pt>
                <c:pt idx="1">
                  <c:v>1.3444755934765068E-3</c:v>
                </c:pt>
                <c:pt idx="2">
                  <c:v>0</c:v>
                </c:pt>
                <c:pt idx="3">
                  <c:v>0.13100900860779152</c:v>
                </c:pt>
                <c:pt idx="4">
                  <c:v>3.049139502519228E-2</c:v>
                </c:pt>
                <c:pt idx="5">
                  <c:v>0.40110275621213665</c:v>
                </c:pt>
                <c:pt idx="6">
                  <c:v>4.1838623713765268E-2</c:v>
                </c:pt>
                <c:pt idx="7">
                  <c:v>4.2199921556291417E-2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226368"/>
        <c:axId val="229227904"/>
      </c:barChart>
      <c:catAx>
        <c:axId val="229226368"/>
        <c:scaling>
          <c:orientation val="minMax"/>
        </c:scaling>
        <c:delete val="0"/>
        <c:axPos val="l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229227904"/>
        <c:crosses val="autoZero"/>
        <c:auto val="1"/>
        <c:lblAlgn val="ctr"/>
        <c:lblOffset val="100"/>
        <c:noMultiLvlLbl val="0"/>
      </c:catAx>
      <c:valAx>
        <c:axId val="229227904"/>
        <c:scaling>
          <c:orientation val="minMax"/>
          <c:max val="1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29226368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8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technologií na v</a:t>
            </a:r>
            <a:r>
              <a:rPr lang="en-US" sz="1000"/>
              <a:t>ýrob</a:t>
            </a:r>
            <a:r>
              <a:rPr lang="cs-CZ" sz="1000"/>
              <a:t>ě</a:t>
            </a:r>
            <a:r>
              <a:rPr lang="en-US" sz="1000"/>
              <a:t> elektřiny brutto</a:t>
            </a:r>
          </a:p>
        </c:rich>
      </c:tx>
      <c:layout/>
      <c:overlay val="0"/>
    </c:title>
    <c:autoTitleDeleted val="0"/>
    <c:plotArea>
      <c:layout/>
      <c:doughnutChart>
        <c:varyColors val="1"/>
        <c:ser>
          <c:idx val="2"/>
          <c:order val="0"/>
          <c:dPt>
            <c:idx val="7"/>
            <c:bubble3D val="0"/>
            <c:spPr>
              <a:solidFill>
                <a:srgbClr val="FFC000"/>
              </a:solidFill>
            </c:spPr>
          </c:dPt>
          <c:cat>
            <c:strRef>
              <c:f>'14.14'!$J$19:$J$26</c:f>
              <c:strCache>
                <c:ptCount val="8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  <c:pt idx="4">
                  <c:v>VE</c:v>
                </c:pt>
                <c:pt idx="5">
                  <c:v>PVE</c:v>
                </c:pt>
                <c:pt idx="6">
                  <c:v>VTE</c:v>
                </c:pt>
                <c:pt idx="7">
                  <c:v>FVE</c:v>
                </c:pt>
              </c:strCache>
            </c:strRef>
          </c:cat>
          <c:val>
            <c:numRef>
              <c:f>'14.14'!$K$19:$K$26</c:f>
              <c:numCache>
                <c:formatCode>General</c:formatCode>
                <c:ptCount val="8"/>
                <c:pt idx="0">
                  <c:v>0</c:v>
                </c:pt>
                <c:pt idx="1">
                  <c:v>65624.77399999999</c:v>
                </c:pt>
                <c:pt idx="2">
                  <c:v>0</c:v>
                </c:pt>
                <c:pt idx="3">
                  <c:v>31516.695</c:v>
                </c:pt>
                <c:pt idx="4">
                  <c:v>6888.1059999999998</c:v>
                </c:pt>
                <c:pt idx="5">
                  <c:v>0</c:v>
                </c:pt>
                <c:pt idx="6">
                  <c:v>34.457999999999998</c:v>
                </c:pt>
                <c:pt idx="7">
                  <c:v>66758.216999999946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>
        <c:manualLayout>
          <c:xMode val="edge"/>
          <c:yMode val="edge"/>
          <c:x val="0.73366905738454002"/>
          <c:y val="0.21518680535303458"/>
          <c:w val="0.24404682005278588"/>
          <c:h val="0.74415281423155444"/>
        </c:manualLayout>
      </c:layout>
      <c:overlay val="0"/>
      <c:txPr>
        <a:bodyPr/>
        <a:lstStyle/>
        <a:p>
          <a:pPr rtl="0">
            <a:defRPr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8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</a:t>
            </a:r>
            <a:r>
              <a:rPr lang="cs-CZ" sz="1000" baseline="0"/>
              <a:t> spotřebě elektřiny </a:t>
            </a:r>
            <a:r>
              <a:rPr lang="cs-CZ" sz="1000"/>
              <a:t>v ČR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'14.14'!$H$19:$H$22</c:f>
              <c:strCache>
                <c:ptCount val="4"/>
                <c:pt idx="0">
                  <c:v>VO z vvn</c:v>
                </c:pt>
                <c:pt idx="1">
                  <c:v>VO z vn</c:v>
                </c:pt>
                <c:pt idx="2">
                  <c:v>MOP</c:v>
                </c:pt>
                <c:pt idx="3">
                  <c:v>MOO</c:v>
                </c:pt>
              </c:strCache>
            </c:strRef>
          </c:cat>
          <c:val>
            <c:numRef>
              <c:f>'14.14'!$I$19:$I$22</c:f>
              <c:numCache>
                <c:formatCode>0.0%</c:formatCode>
                <c:ptCount val="4"/>
                <c:pt idx="0">
                  <c:v>6.9215945767963041E-2</c:v>
                </c:pt>
                <c:pt idx="1">
                  <c:v>4.4509417056105394E-2</c:v>
                </c:pt>
                <c:pt idx="2">
                  <c:v>5.2488988589156647E-2</c:v>
                </c:pt>
                <c:pt idx="3">
                  <c:v>6.0423232424036057E-2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8129408"/>
        <c:axId val="229233024"/>
      </c:barChart>
      <c:catAx>
        <c:axId val="228129408"/>
        <c:scaling>
          <c:orientation val="maxMin"/>
        </c:scaling>
        <c:delete val="0"/>
        <c:axPos val="l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229233024"/>
        <c:crosses val="autoZero"/>
        <c:auto val="1"/>
        <c:lblAlgn val="ctr"/>
        <c:lblOffset val="100"/>
        <c:noMultiLvlLbl val="0"/>
      </c:catAx>
      <c:valAx>
        <c:axId val="229233024"/>
        <c:scaling>
          <c:orientation val="minMax"/>
          <c:max val="1"/>
        </c:scaling>
        <c:delete val="0"/>
        <c:axPos val="t"/>
        <c:majorGridlines/>
        <c:numFmt formatCode="0%" sourceLinked="0"/>
        <c:majorTickMark val="out"/>
        <c:minorTickMark val="none"/>
        <c:tickLblPos val="high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28129408"/>
        <c:crosses val="autoZero"/>
        <c:crossBetween val="between"/>
        <c:majorUnit val="0.2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Výroba elektřiny brutto kategorií VTE (MWh)</a:t>
            </a:r>
          </a:p>
        </c:rich>
      </c:tx>
      <c:layout>
        <c:manualLayout>
          <c:xMode val="edge"/>
          <c:yMode val="edge"/>
          <c:x val="0.14573451045891991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5794682689457207"/>
          <c:y val="0.26671397108287181"/>
          <c:w val="0.49197727895953303"/>
          <c:h val="0.5564066919928650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'6'!$A$32</c:f>
              <c:strCache>
                <c:ptCount val="1"/>
                <c:pt idx="0">
                  <c:v>≤ 0,5 MW</c:v>
                </c:pt>
              </c:strCache>
            </c:strRef>
          </c:tx>
          <c:invertIfNegative val="0"/>
          <c:cat>
            <c:strRef>
              <c:f>'6'!$E$29:$G$29</c:f>
              <c:strCache>
                <c:ptCount val="3"/>
                <c:pt idx="0">
                  <c:v>Duben</c:v>
                </c:pt>
                <c:pt idx="1">
                  <c:v>Květen</c:v>
                </c:pt>
                <c:pt idx="2">
                  <c:v>Červen</c:v>
                </c:pt>
              </c:strCache>
            </c:strRef>
          </c:cat>
          <c:val>
            <c:numRef>
              <c:f>'6'!$E$32:$G$32</c:f>
              <c:numCache>
                <c:formatCode>#,##0.0</c:formatCode>
                <c:ptCount val="3"/>
                <c:pt idx="0">
                  <c:v>94.481000000000009</c:v>
                </c:pt>
                <c:pt idx="1">
                  <c:v>132.535</c:v>
                </c:pt>
                <c:pt idx="2">
                  <c:v>67.120999999999995</c:v>
                </c:pt>
              </c:numCache>
            </c:numRef>
          </c:val>
        </c:ser>
        <c:ser>
          <c:idx val="1"/>
          <c:order val="1"/>
          <c:tx>
            <c:strRef>
              <c:f>'6'!$A$33</c:f>
              <c:strCache>
                <c:ptCount val="1"/>
                <c:pt idx="0">
                  <c:v>&gt; 0,5 a ≤ 1 MW</c:v>
                </c:pt>
              </c:strCache>
            </c:strRef>
          </c:tx>
          <c:invertIfNegative val="0"/>
          <c:cat>
            <c:strRef>
              <c:f>'6'!$E$29:$G$29</c:f>
              <c:strCache>
                <c:ptCount val="3"/>
                <c:pt idx="0">
                  <c:v>Duben</c:v>
                </c:pt>
                <c:pt idx="1">
                  <c:v>Květen</c:v>
                </c:pt>
                <c:pt idx="2">
                  <c:v>Červen</c:v>
                </c:pt>
              </c:strCache>
            </c:strRef>
          </c:cat>
          <c:val>
            <c:numRef>
              <c:f>'6'!$E$33:$G$33</c:f>
              <c:numCache>
                <c:formatCode>#,##0.0</c:formatCode>
                <c:ptCount val="3"/>
                <c:pt idx="0">
                  <c:v>614.30899999999997</c:v>
                </c:pt>
                <c:pt idx="1">
                  <c:v>737.79899999999998</c:v>
                </c:pt>
                <c:pt idx="2">
                  <c:v>378.53200000000004</c:v>
                </c:pt>
              </c:numCache>
            </c:numRef>
          </c:val>
        </c:ser>
        <c:ser>
          <c:idx val="2"/>
          <c:order val="2"/>
          <c:tx>
            <c:strRef>
              <c:f>'6'!$A$34</c:f>
              <c:strCache>
                <c:ptCount val="1"/>
                <c:pt idx="0">
                  <c:v>&gt; 1 a ≤ 2 MW </c:v>
                </c:pt>
              </c:strCache>
            </c:strRef>
          </c:tx>
          <c:invertIfNegative val="0"/>
          <c:cat>
            <c:strRef>
              <c:f>'6'!$E$29:$G$29</c:f>
              <c:strCache>
                <c:ptCount val="3"/>
                <c:pt idx="0">
                  <c:v>Duben</c:v>
                </c:pt>
                <c:pt idx="1">
                  <c:v>Květen</c:v>
                </c:pt>
                <c:pt idx="2">
                  <c:v>Červen</c:v>
                </c:pt>
              </c:strCache>
            </c:strRef>
          </c:cat>
          <c:val>
            <c:numRef>
              <c:f>'6'!$E$34:$G$34</c:f>
              <c:numCache>
                <c:formatCode>#,##0.0</c:formatCode>
                <c:ptCount val="3"/>
                <c:pt idx="0">
                  <c:v>8274.4850000000024</c:v>
                </c:pt>
                <c:pt idx="1">
                  <c:v>8858.1260000000002</c:v>
                </c:pt>
                <c:pt idx="2">
                  <c:v>4419.8740000000007</c:v>
                </c:pt>
              </c:numCache>
            </c:numRef>
          </c:val>
        </c:ser>
        <c:ser>
          <c:idx val="3"/>
          <c:order val="3"/>
          <c:tx>
            <c:strRef>
              <c:f>'6'!$A$35</c:f>
              <c:strCache>
                <c:ptCount val="1"/>
                <c:pt idx="0">
                  <c:v>&gt; 2 MW</c:v>
                </c:pt>
              </c:strCache>
            </c:strRef>
          </c:tx>
          <c:invertIfNegative val="0"/>
          <c:cat>
            <c:strRef>
              <c:f>'6'!$E$29:$G$29</c:f>
              <c:strCache>
                <c:ptCount val="3"/>
                <c:pt idx="0">
                  <c:v>Duben</c:v>
                </c:pt>
                <c:pt idx="1">
                  <c:v>Květen</c:v>
                </c:pt>
                <c:pt idx="2">
                  <c:v>Červen</c:v>
                </c:pt>
              </c:strCache>
            </c:strRef>
          </c:cat>
          <c:val>
            <c:numRef>
              <c:f>'6'!$E$35:$G$35</c:f>
              <c:numCache>
                <c:formatCode>#,##0.0</c:formatCode>
                <c:ptCount val="3"/>
                <c:pt idx="0">
                  <c:v>28865.047999999999</c:v>
                </c:pt>
                <c:pt idx="1">
                  <c:v>34281.299999999996</c:v>
                </c:pt>
                <c:pt idx="2">
                  <c:v>15691.016000000001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9068160"/>
        <c:axId val="159069696"/>
      </c:barChart>
      <c:catAx>
        <c:axId val="159068160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159069696"/>
        <c:crosses val="autoZero"/>
        <c:auto val="1"/>
        <c:lblAlgn val="ctr"/>
        <c:lblOffset val="100"/>
        <c:noMultiLvlLbl val="0"/>
      </c:catAx>
      <c:valAx>
        <c:axId val="15906969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59068160"/>
        <c:crosses val="autoZero"/>
        <c:crossBetween val="between"/>
      </c:valAx>
    </c:plotArea>
    <c:legend>
      <c:legendPos val="r"/>
      <c:layout/>
      <c:overlay val="0"/>
      <c:txPr>
        <a:bodyPr/>
        <a:lstStyle/>
        <a:p>
          <a:pPr>
            <a:defRPr sz="900"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9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 instalovaném výkonu v ČR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'14.14'!$H$31:$H$38</c:f>
              <c:strCache>
                <c:ptCount val="8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  <c:pt idx="4">
                  <c:v>VE</c:v>
                </c:pt>
                <c:pt idx="5">
                  <c:v>PVE</c:v>
                </c:pt>
                <c:pt idx="6">
                  <c:v>VTE</c:v>
                </c:pt>
                <c:pt idx="7">
                  <c:v>FVE</c:v>
                </c:pt>
              </c:strCache>
            </c:strRef>
          </c:cat>
          <c:val>
            <c:numRef>
              <c:f>'14.14'!$I$31:$I$38</c:f>
              <c:numCache>
                <c:formatCode>0.0%</c:formatCode>
                <c:ptCount val="8"/>
                <c:pt idx="0">
                  <c:v>0</c:v>
                </c:pt>
                <c:pt idx="1">
                  <c:v>1.3169098469845887E-2</c:v>
                </c:pt>
                <c:pt idx="2">
                  <c:v>0</c:v>
                </c:pt>
                <c:pt idx="3">
                  <c:v>3.3786101193209801E-2</c:v>
                </c:pt>
                <c:pt idx="4">
                  <c:v>7.0714185148444417E-3</c:v>
                </c:pt>
                <c:pt idx="5">
                  <c:v>0</c:v>
                </c:pt>
                <c:pt idx="6">
                  <c:v>8.0211644663127153E-4</c:v>
                </c:pt>
                <c:pt idx="7">
                  <c:v>7.7589128352997472E-2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8139008"/>
        <c:axId val="228140544"/>
      </c:barChart>
      <c:catAx>
        <c:axId val="228139008"/>
        <c:scaling>
          <c:orientation val="minMax"/>
        </c:scaling>
        <c:delete val="0"/>
        <c:axPos val="l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228140544"/>
        <c:crosses val="autoZero"/>
        <c:auto val="1"/>
        <c:lblAlgn val="ctr"/>
        <c:lblOffset val="100"/>
        <c:noMultiLvlLbl val="0"/>
      </c:catAx>
      <c:valAx>
        <c:axId val="228140544"/>
        <c:scaling>
          <c:orientation val="minMax"/>
          <c:max val="1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28139008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9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Výroba elektřiny brutto (GWh)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'14.14'!$J$31</c:f>
              <c:strCache>
                <c:ptCount val="1"/>
                <c:pt idx="0">
                  <c:v>JE</c:v>
                </c:pt>
              </c:strCache>
            </c:strRef>
          </c:tx>
          <c:invertIfNegative val="0"/>
          <c:cat>
            <c:strRef>
              <c:f>'14.14'!$K$30:$M$30</c:f>
              <c:strCache>
                <c:ptCount val="3"/>
                <c:pt idx="0">
                  <c:v>Duben</c:v>
                </c:pt>
                <c:pt idx="1">
                  <c:v>Květen</c:v>
                </c:pt>
                <c:pt idx="2">
                  <c:v>Červen</c:v>
                </c:pt>
              </c:strCache>
            </c:strRef>
          </c:cat>
          <c:val>
            <c:numRef>
              <c:f>'14.14'!$K$31:$M$31</c:f>
              <c:numCache>
                <c:formatCode>#,##0.0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1"/>
          <c:order val="1"/>
          <c:tx>
            <c:strRef>
              <c:f>'14.14'!$J$32</c:f>
              <c:strCache>
                <c:ptCount val="1"/>
                <c:pt idx="0">
                  <c:v>PE</c:v>
                </c:pt>
              </c:strCache>
            </c:strRef>
          </c:tx>
          <c:invertIfNegative val="0"/>
          <c:cat>
            <c:strRef>
              <c:f>'14.14'!$K$30:$M$30</c:f>
              <c:strCache>
                <c:ptCount val="3"/>
                <c:pt idx="0">
                  <c:v>Duben</c:v>
                </c:pt>
                <c:pt idx="1">
                  <c:v>Květen</c:v>
                </c:pt>
                <c:pt idx="2">
                  <c:v>Červen</c:v>
                </c:pt>
              </c:strCache>
            </c:strRef>
          </c:cat>
          <c:val>
            <c:numRef>
              <c:f>'14.14'!$K$32:$M$32</c:f>
              <c:numCache>
                <c:formatCode>#,##0.0</c:formatCode>
                <c:ptCount val="3"/>
                <c:pt idx="0">
                  <c:v>30501.743999999999</c:v>
                </c:pt>
                <c:pt idx="1">
                  <c:v>18984.55</c:v>
                </c:pt>
                <c:pt idx="2">
                  <c:v>16138.48</c:v>
                </c:pt>
              </c:numCache>
            </c:numRef>
          </c:val>
        </c:ser>
        <c:ser>
          <c:idx val="2"/>
          <c:order val="2"/>
          <c:tx>
            <c:strRef>
              <c:f>'14.14'!$J$33</c:f>
              <c:strCache>
                <c:ptCount val="1"/>
                <c:pt idx="0">
                  <c:v>PPE</c:v>
                </c:pt>
              </c:strCache>
            </c:strRef>
          </c:tx>
          <c:invertIfNegative val="0"/>
          <c:cat>
            <c:strRef>
              <c:f>'14.14'!$K$30:$M$30</c:f>
              <c:strCache>
                <c:ptCount val="3"/>
                <c:pt idx="0">
                  <c:v>Duben</c:v>
                </c:pt>
                <c:pt idx="1">
                  <c:v>Květen</c:v>
                </c:pt>
                <c:pt idx="2">
                  <c:v>Červen</c:v>
                </c:pt>
              </c:strCache>
            </c:strRef>
          </c:cat>
          <c:val>
            <c:numRef>
              <c:f>'14.14'!$K$33:$M$33</c:f>
              <c:numCache>
                <c:formatCode>#,##0.0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3"/>
          <c:order val="3"/>
          <c:tx>
            <c:strRef>
              <c:f>'14.14'!$J$34</c:f>
              <c:strCache>
                <c:ptCount val="1"/>
                <c:pt idx="0">
                  <c:v>PSE</c:v>
                </c:pt>
              </c:strCache>
            </c:strRef>
          </c:tx>
          <c:invertIfNegative val="0"/>
          <c:cat>
            <c:strRef>
              <c:f>'14.14'!$K$30:$M$30</c:f>
              <c:strCache>
                <c:ptCount val="3"/>
                <c:pt idx="0">
                  <c:v>Duben</c:v>
                </c:pt>
                <c:pt idx="1">
                  <c:v>Květen</c:v>
                </c:pt>
                <c:pt idx="2">
                  <c:v>Červen</c:v>
                </c:pt>
              </c:strCache>
            </c:strRef>
          </c:cat>
          <c:val>
            <c:numRef>
              <c:f>'14.14'!$K$34:$M$34</c:f>
              <c:numCache>
                <c:formatCode>#,##0.0</c:formatCode>
                <c:ptCount val="3"/>
                <c:pt idx="0">
                  <c:v>11276.166000000001</c:v>
                </c:pt>
                <c:pt idx="1">
                  <c:v>11017.944999999996</c:v>
                </c:pt>
                <c:pt idx="2">
                  <c:v>9222.5840000000007</c:v>
                </c:pt>
              </c:numCache>
            </c:numRef>
          </c:val>
        </c:ser>
        <c:ser>
          <c:idx val="4"/>
          <c:order val="4"/>
          <c:tx>
            <c:strRef>
              <c:f>'14.14'!$J$35</c:f>
              <c:strCache>
                <c:ptCount val="1"/>
                <c:pt idx="0">
                  <c:v>VE</c:v>
                </c:pt>
              </c:strCache>
            </c:strRef>
          </c:tx>
          <c:invertIfNegative val="0"/>
          <c:cat>
            <c:strRef>
              <c:f>'14.14'!$K$30:$M$30</c:f>
              <c:strCache>
                <c:ptCount val="3"/>
                <c:pt idx="0">
                  <c:v>Duben</c:v>
                </c:pt>
                <c:pt idx="1">
                  <c:v>Květen</c:v>
                </c:pt>
                <c:pt idx="2">
                  <c:v>Červen</c:v>
                </c:pt>
              </c:strCache>
            </c:strRef>
          </c:cat>
          <c:val>
            <c:numRef>
              <c:f>'14.14'!$K$35:$M$35</c:f>
              <c:numCache>
                <c:formatCode>#,##0.0</c:formatCode>
                <c:ptCount val="3"/>
                <c:pt idx="0">
                  <c:v>3381.5899999999997</c:v>
                </c:pt>
                <c:pt idx="1">
                  <c:v>2202.471</c:v>
                </c:pt>
                <c:pt idx="2">
                  <c:v>1304.0450000000001</c:v>
                </c:pt>
              </c:numCache>
            </c:numRef>
          </c:val>
        </c:ser>
        <c:ser>
          <c:idx val="5"/>
          <c:order val="5"/>
          <c:tx>
            <c:strRef>
              <c:f>'14.14'!$J$36</c:f>
              <c:strCache>
                <c:ptCount val="1"/>
                <c:pt idx="0">
                  <c:v>PVE</c:v>
                </c:pt>
              </c:strCache>
            </c:strRef>
          </c:tx>
          <c:invertIfNegative val="0"/>
          <c:cat>
            <c:strRef>
              <c:f>'14.14'!$K$30:$M$30</c:f>
              <c:strCache>
                <c:ptCount val="3"/>
                <c:pt idx="0">
                  <c:v>Duben</c:v>
                </c:pt>
                <c:pt idx="1">
                  <c:v>Květen</c:v>
                </c:pt>
                <c:pt idx="2">
                  <c:v>Červen</c:v>
                </c:pt>
              </c:strCache>
            </c:strRef>
          </c:cat>
          <c:val>
            <c:numRef>
              <c:f>'14.14'!$K$36:$M$36</c:f>
              <c:numCache>
                <c:formatCode>#,##0.0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6"/>
          <c:order val="6"/>
          <c:tx>
            <c:strRef>
              <c:f>'14.14'!$J$37</c:f>
              <c:strCache>
                <c:ptCount val="1"/>
                <c:pt idx="0">
                  <c:v>VTE</c:v>
                </c:pt>
              </c:strCache>
            </c:strRef>
          </c:tx>
          <c:invertIfNegative val="0"/>
          <c:cat>
            <c:strRef>
              <c:f>'14.14'!$K$30:$M$30</c:f>
              <c:strCache>
                <c:ptCount val="3"/>
                <c:pt idx="0">
                  <c:v>Duben</c:v>
                </c:pt>
                <c:pt idx="1">
                  <c:v>Květen</c:v>
                </c:pt>
                <c:pt idx="2">
                  <c:v>Červen</c:v>
                </c:pt>
              </c:strCache>
            </c:strRef>
          </c:cat>
          <c:val>
            <c:numRef>
              <c:f>'14.14'!$K$37:$M$37</c:f>
              <c:numCache>
                <c:formatCode>#,##0.0</c:formatCode>
                <c:ptCount val="3"/>
                <c:pt idx="0">
                  <c:v>4.0119999999999996</c:v>
                </c:pt>
                <c:pt idx="1">
                  <c:v>18.361000000000001</c:v>
                </c:pt>
                <c:pt idx="2">
                  <c:v>12.085000000000001</c:v>
                </c:pt>
              </c:numCache>
            </c:numRef>
          </c:val>
        </c:ser>
        <c:ser>
          <c:idx val="7"/>
          <c:order val="7"/>
          <c:tx>
            <c:strRef>
              <c:f>'14.14'!$J$38</c:f>
              <c:strCache>
                <c:ptCount val="1"/>
                <c:pt idx="0">
                  <c:v>FVE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'14.14'!$K$30:$M$30</c:f>
              <c:strCache>
                <c:ptCount val="3"/>
                <c:pt idx="0">
                  <c:v>Duben</c:v>
                </c:pt>
                <c:pt idx="1">
                  <c:v>Květen</c:v>
                </c:pt>
                <c:pt idx="2">
                  <c:v>Červen</c:v>
                </c:pt>
              </c:strCache>
            </c:strRef>
          </c:cat>
          <c:val>
            <c:numRef>
              <c:f>'14.14'!$K$38:$M$38</c:f>
              <c:numCache>
                <c:formatCode>#,##0.0</c:formatCode>
                <c:ptCount val="3"/>
                <c:pt idx="0">
                  <c:v>19249.672000000017</c:v>
                </c:pt>
                <c:pt idx="1">
                  <c:v>23161.10499999996</c:v>
                </c:pt>
                <c:pt idx="2">
                  <c:v>24347.439999999977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28199040"/>
        <c:axId val="228204928"/>
      </c:barChart>
      <c:catAx>
        <c:axId val="228199040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228204928"/>
        <c:crosses val="autoZero"/>
        <c:auto val="1"/>
        <c:lblAlgn val="ctr"/>
        <c:lblOffset val="100"/>
        <c:noMultiLvlLbl val="0"/>
      </c:catAx>
      <c:valAx>
        <c:axId val="22820492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28199040"/>
        <c:crosses val="autoZero"/>
        <c:crossBetween val="between"/>
        <c:dispUnits>
          <c:builtInUnit val="thousands"/>
        </c:dispUnits>
      </c:valAx>
    </c:plotArea>
    <c:legend>
      <c:legendPos val="r"/>
      <c:layout/>
      <c:overlay val="0"/>
      <c:txPr>
        <a:bodyPr/>
        <a:lstStyle/>
        <a:p>
          <a:pPr>
            <a:defRPr sz="900"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9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</a:t>
            </a:r>
            <a:r>
              <a:rPr lang="cs-CZ" sz="1000" baseline="0"/>
              <a:t> výrobě elektřiny brutto </a:t>
            </a:r>
            <a:r>
              <a:rPr lang="cs-CZ" sz="1000"/>
              <a:t>v ČR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'14.14'!$L$19:$L$26</c:f>
              <c:strCache>
                <c:ptCount val="8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  <c:pt idx="4">
                  <c:v>VE</c:v>
                </c:pt>
                <c:pt idx="5">
                  <c:v>PVE</c:v>
                </c:pt>
                <c:pt idx="6">
                  <c:v>VTE</c:v>
                </c:pt>
                <c:pt idx="7">
                  <c:v>FVE</c:v>
                </c:pt>
              </c:strCache>
            </c:strRef>
          </c:cat>
          <c:val>
            <c:numRef>
              <c:f>'14.14'!$M$19:$M$26</c:f>
              <c:numCache>
                <c:formatCode>0.0%</c:formatCode>
                <c:ptCount val="8"/>
                <c:pt idx="0">
                  <c:v>0</c:v>
                </c:pt>
                <c:pt idx="1">
                  <c:v>6.4730347260408922E-3</c:v>
                </c:pt>
                <c:pt idx="2">
                  <c:v>0</c:v>
                </c:pt>
                <c:pt idx="3">
                  <c:v>3.6691599830086567E-2</c:v>
                </c:pt>
                <c:pt idx="4">
                  <c:v>1.3629224709466667E-2</c:v>
                </c:pt>
                <c:pt idx="5">
                  <c:v>0</c:v>
                </c:pt>
                <c:pt idx="6">
                  <c:v>3.364558495775789E-4</c:v>
                </c:pt>
                <c:pt idx="7">
                  <c:v>8.3220959805882858E-2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8233984"/>
        <c:axId val="228235520"/>
      </c:barChart>
      <c:catAx>
        <c:axId val="228233984"/>
        <c:scaling>
          <c:orientation val="minMax"/>
        </c:scaling>
        <c:delete val="0"/>
        <c:axPos val="l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228235520"/>
        <c:crosses val="autoZero"/>
        <c:auto val="1"/>
        <c:lblAlgn val="ctr"/>
        <c:lblOffset val="100"/>
        <c:noMultiLvlLbl val="0"/>
      </c:catAx>
      <c:valAx>
        <c:axId val="228235520"/>
        <c:scaling>
          <c:orientation val="minMax"/>
          <c:max val="1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28233984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9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Spotřeba elektřiny v</a:t>
            </a:r>
            <a:r>
              <a:rPr lang="cs-CZ" sz="1000" baseline="0"/>
              <a:t> soustavách RDS </a:t>
            </a:r>
            <a:r>
              <a:rPr lang="cs-CZ" sz="1000"/>
              <a:t>celkem (TWh)</a:t>
            </a:r>
          </a:p>
        </c:rich>
      </c:tx>
      <c:layout>
        <c:manualLayout>
          <c:xMode val="edge"/>
          <c:yMode val="edge"/>
          <c:x val="0.20560975609756096"/>
          <c:y val="1.486988847583643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5.224612167381517E-2"/>
          <c:y val="0.13412147844125716"/>
          <c:w val="0.9247798903185882"/>
          <c:h val="0.6504258214182150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'15'!$A$11</c:f>
              <c:strCache>
                <c:ptCount val="1"/>
                <c:pt idx="0">
                  <c:v>ČEZ Distribuce, a.s.</c:v>
                </c:pt>
              </c:strCache>
            </c:strRef>
          </c:tx>
          <c:invertIfNegative val="0"/>
          <c:val>
            <c:numRef>
              <c:f>'15'!$B$11:$M$11</c:f>
              <c:numCache>
                <c:formatCode>#,##0.0</c:formatCode>
                <c:ptCount val="12"/>
                <c:pt idx="0">
                  <c:v>3341555.1910000001</c:v>
                </c:pt>
                <c:pt idx="1">
                  <c:v>3012686.9090000005</c:v>
                </c:pt>
                <c:pt idx="2">
                  <c:v>3106119.05</c:v>
                </c:pt>
                <c:pt idx="3">
                  <c:v>2821401.2450000001</c:v>
                </c:pt>
                <c:pt idx="4">
                  <c:v>2729103.5809999998</c:v>
                </c:pt>
                <c:pt idx="5">
                  <c:v>2579659.6460000002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strRef>
              <c:f>'15'!$A$16</c:f>
              <c:strCache>
                <c:ptCount val="1"/>
                <c:pt idx="0">
                  <c:v>E.ON Distribuce, a.s.</c:v>
                </c:pt>
              </c:strCache>
            </c:strRef>
          </c:tx>
          <c:invertIfNegative val="0"/>
          <c:val>
            <c:numRef>
              <c:f>'15'!$B$16:$M$16</c:f>
              <c:numCache>
                <c:formatCode>#,##0.0</c:formatCode>
                <c:ptCount val="12"/>
                <c:pt idx="0">
                  <c:v>1258276.949</c:v>
                </c:pt>
                <c:pt idx="1">
                  <c:v>1130677.399</c:v>
                </c:pt>
                <c:pt idx="2">
                  <c:v>1177773.6170000001</c:v>
                </c:pt>
                <c:pt idx="3">
                  <c:v>1049539.23</c:v>
                </c:pt>
                <c:pt idx="4">
                  <c:v>1049062.642</c:v>
                </c:pt>
                <c:pt idx="5">
                  <c:v>1003117.703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2"/>
          <c:order val="2"/>
          <c:tx>
            <c:strRef>
              <c:f>'15'!$A$21</c:f>
              <c:strCache>
                <c:ptCount val="1"/>
                <c:pt idx="0">
                  <c:v>PREdistribuce, a.s.</c:v>
                </c:pt>
              </c:strCache>
            </c:strRef>
          </c:tx>
          <c:invertIfNegative val="0"/>
          <c:val>
            <c:numRef>
              <c:f>'15'!$B$21:$M$21</c:f>
              <c:numCache>
                <c:formatCode>#,##0.0</c:formatCode>
                <c:ptCount val="12"/>
                <c:pt idx="0">
                  <c:v>561495.69499999995</c:v>
                </c:pt>
                <c:pt idx="1">
                  <c:v>508006.57000000007</c:v>
                </c:pt>
                <c:pt idx="2">
                  <c:v>531830.29599999997</c:v>
                </c:pt>
                <c:pt idx="3">
                  <c:v>475159.23</c:v>
                </c:pt>
                <c:pt idx="4">
                  <c:v>464475.39499999996</c:v>
                </c:pt>
                <c:pt idx="5">
                  <c:v>447074.43400000001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3"/>
          <c:order val="3"/>
          <c:tx>
            <c:strRef>
              <c:f>'15'!$A$26</c:f>
              <c:strCache>
                <c:ptCount val="1"/>
                <c:pt idx="0">
                  <c:v>LDS Sever, spol. s r.o.</c:v>
                </c:pt>
              </c:strCache>
            </c:strRef>
          </c:tx>
          <c:invertIfNegative val="0"/>
          <c:val>
            <c:numRef>
              <c:f>'15'!$B$26:$M$26</c:f>
              <c:numCache>
                <c:formatCode>#,##0.0</c:formatCode>
                <c:ptCount val="12"/>
                <c:pt idx="0">
                  <c:v>5258.9059999999999</c:v>
                </c:pt>
                <c:pt idx="1">
                  <c:v>5843.9819999999991</c:v>
                </c:pt>
                <c:pt idx="2">
                  <c:v>5629.0889999999999</c:v>
                </c:pt>
                <c:pt idx="3">
                  <c:v>5223.9390000000003</c:v>
                </c:pt>
                <c:pt idx="4">
                  <c:v>5596.3869999999997</c:v>
                </c:pt>
                <c:pt idx="5">
                  <c:v>5069.42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8106752"/>
        <c:axId val="158108288"/>
      </c:barChart>
      <c:catAx>
        <c:axId val="158106752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158108288"/>
        <c:crosses val="autoZero"/>
        <c:auto val="1"/>
        <c:lblAlgn val="ctr"/>
        <c:lblOffset val="100"/>
        <c:noMultiLvlLbl val="0"/>
      </c:catAx>
      <c:valAx>
        <c:axId val="15810828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58106752"/>
        <c:crosses val="autoZero"/>
        <c:crossBetween val="between"/>
        <c:dispUnits>
          <c:builtInUnit val="millions"/>
        </c:dispUnits>
      </c:valAx>
    </c:plotArea>
    <c:legend>
      <c:legendPos val="b"/>
      <c:layout>
        <c:manualLayout>
          <c:xMode val="edge"/>
          <c:yMode val="edge"/>
          <c:x val="0"/>
          <c:y val="0.8942264213082316"/>
          <c:w val="0.99214092140921406"/>
          <c:h val="0.10577357869176825"/>
        </c:manualLayout>
      </c:layout>
      <c:overlay val="0"/>
      <c:txPr>
        <a:bodyPr/>
        <a:lstStyle/>
        <a:p>
          <a:pPr>
            <a:defRPr sz="900"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 orientation="portrait"/>
  </c:printSettings>
</c:chartSpace>
</file>

<file path=xl/charts/chart9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Struktura spotřeby ČEZ</a:t>
            </a:r>
            <a:r>
              <a:rPr lang="cs-CZ" sz="1000"/>
              <a:t> </a:t>
            </a:r>
            <a:r>
              <a:rPr lang="en-US" sz="1000"/>
              <a:t>Distribuce, a.s.</a:t>
            </a:r>
          </a:p>
        </c:rich>
      </c:tx>
      <c:layout>
        <c:manualLayout>
          <c:xMode val="edge"/>
          <c:yMode val="edge"/>
          <c:x val="0.21126058029513556"/>
          <c:y val="0"/>
        </c:manualLayout>
      </c:layout>
      <c:overlay val="0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7.2969550438621689E-2"/>
          <c:y val="0.3573991080119035"/>
          <c:w val="0.31486724904411806"/>
          <c:h val="0.63803461460246302"/>
        </c:manualLayout>
      </c:layout>
      <c:doughnutChart>
        <c:varyColors val="1"/>
        <c:ser>
          <c:idx val="0"/>
          <c:order val="0"/>
          <c:cat>
            <c:strRef>
              <c:f>'15'!$A$12:$A$15</c:f>
              <c:strCache>
                <c:ptCount val="4"/>
                <c:pt idx="0">
                  <c:v>VO z vvn</c:v>
                </c:pt>
                <c:pt idx="1">
                  <c:v>VO z vn</c:v>
                </c:pt>
                <c:pt idx="2">
                  <c:v>MOP</c:v>
                </c:pt>
                <c:pt idx="3">
                  <c:v>MOO</c:v>
                </c:pt>
              </c:strCache>
            </c:strRef>
          </c:cat>
          <c:val>
            <c:numRef>
              <c:f>'15'!$N$12:$N$15</c:f>
              <c:numCache>
                <c:formatCode>#,##0.0</c:formatCode>
                <c:ptCount val="4"/>
                <c:pt idx="0">
                  <c:v>3047777.4180000001</c:v>
                </c:pt>
                <c:pt idx="1">
                  <c:v>7222663.8040000014</c:v>
                </c:pt>
                <c:pt idx="2">
                  <c:v>2452103.4759999998</c:v>
                </c:pt>
                <c:pt idx="3">
                  <c:v>4867980.9240000006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>
        <c:manualLayout>
          <c:xMode val="edge"/>
          <c:yMode val="edge"/>
          <c:x val="0.52014615731254199"/>
          <c:y val="0.39158492931825994"/>
          <c:w val="0.35194238732112942"/>
          <c:h val="0.60042975306894253"/>
        </c:manualLayout>
      </c:layout>
      <c:overlay val="0"/>
      <c:txPr>
        <a:bodyPr/>
        <a:lstStyle/>
        <a:p>
          <a:pPr>
            <a:defRPr sz="900"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9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Struktura spotřeby </a:t>
            </a:r>
            <a:r>
              <a:rPr lang="cs-CZ" sz="1000"/>
              <a:t>PREd</a:t>
            </a:r>
            <a:r>
              <a:rPr lang="en-US" sz="1000"/>
              <a:t>istribuce, a.s.</a:t>
            </a:r>
          </a:p>
        </c:rich>
      </c:tx>
      <c:layout>
        <c:manualLayout>
          <c:xMode val="edge"/>
          <c:yMode val="edge"/>
          <c:x val="0.27798051910177896"/>
          <c:y val="0"/>
        </c:manualLayout>
      </c:layout>
      <c:overlay val="0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6.8747467773843732E-2"/>
          <c:y val="0.30952694668247793"/>
          <c:w val="0.35115923387588727"/>
          <c:h val="0.68590697697116398"/>
        </c:manualLayout>
      </c:layout>
      <c:doughnutChart>
        <c:varyColors val="1"/>
        <c:ser>
          <c:idx val="0"/>
          <c:order val="0"/>
          <c:cat>
            <c:strRef>
              <c:f>'15'!$A$22:$A$25</c:f>
              <c:strCache>
                <c:ptCount val="4"/>
                <c:pt idx="0">
                  <c:v>VO z vvn</c:v>
                </c:pt>
                <c:pt idx="1">
                  <c:v>VO z vn</c:v>
                </c:pt>
                <c:pt idx="2">
                  <c:v>MOP</c:v>
                </c:pt>
                <c:pt idx="3">
                  <c:v>MOO</c:v>
                </c:pt>
              </c:strCache>
            </c:strRef>
          </c:cat>
          <c:val>
            <c:numRef>
              <c:f>'15'!$N$22:$N$25</c:f>
              <c:numCache>
                <c:formatCode>#,##0.0</c:formatCode>
                <c:ptCount val="4"/>
                <c:pt idx="0">
                  <c:v>48321.883000000002</c:v>
                </c:pt>
                <c:pt idx="1">
                  <c:v>1616608.088</c:v>
                </c:pt>
                <c:pt idx="2">
                  <c:v>593128.19299999997</c:v>
                </c:pt>
                <c:pt idx="3">
                  <c:v>729983.45600000001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>
        <c:manualLayout>
          <c:xMode val="edge"/>
          <c:yMode val="edge"/>
          <c:x val="0.4931508894721493"/>
          <c:y val="0.38415731652838436"/>
          <c:w val="0.49771689497716892"/>
          <c:h val="0.60785693529429619"/>
        </c:manualLayout>
      </c:layout>
      <c:overlay val="0"/>
      <c:txPr>
        <a:bodyPr/>
        <a:lstStyle/>
        <a:p>
          <a:pPr>
            <a:defRPr sz="900"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9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Struktura spotřeby </a:t>
            </a:r>
            <a:r>
              <a:rPr lang="cs-CZ" sz="1000"/>
              <a:t>E.ON </a:t>
            </a:r>
            <a:r>
              <a:rPr lang="en-US" sz="1000"/>
              <a:t>Distribuce, a.s.</a:t>
            </a:r>
          </a:p>
        </c:rich>
      </c:tx>
      <c:layout>
        <c:manualLayout>
          <c:xMode val="edge"/>
          <c:yMode val="edge"/>
          <c:x val="0.30761014873140857"/>
          <c:y val="0"/>
        </c:manualLayout>
      </c:layout>
      <c:overlay val="0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8.6951386814712248E-2"/>
          <c:y val="0.30009735181009012"/>
          <c:w val="0.33426047246439572"/>
          <c:h val="0.6629989280267119"/>
        </c:manualLayout>
      </c:layout>
      <c:doughnutChart>
        <c:varyColors val="1"/>
        <c:ser>
          <c:idx val="0"/>
          <c:order val="0"/>
          <c:cat>
            <c:strRef>
              <c:f>'15'!$A$17:$A$20</c:f>
              <c:strCache>
                <c:ptCount val="4"/>
                <c:pt idx="0">
                  <c:v>VO z vvn</c:v>
                </c:pt>
                <c:pt idx="1">
                  <c:v>VO z vn</c:v>
                </c:pt>
                <c:pt idx="2">
                  <c:v>MOP</c:v>
                </c:pt>
                <c:pt idx="3">
                  <c:v>MOO</c:v>
                </c:pt>
              </c:strCache>
            </c:strRef>
          </c:cat>
          <c:val>
            <c:numRef>
              <c:f>'15'!$N$17:$N$20</c:f>
              <c:numCache>
                <c:formatCode>#,##0.0</c:formatCode>
                <c:ptCount val="4"/>
                <c:pt idx="0">
                  <c:v>558922.97499999998</c:v>
                </c:pt>
                <c:pt idx="1">
                  <c:v>3049706.2180000003</c:v>
                </c:pt>
                <c:pt idx="2">
                  <c:v>1039943.537115994</c:v>
                </c:pt>
                <c:pt idx="3">
                  <c:v>2019874.8098840064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>
        <c:manualLayout>
          <c:xMode val="edge"/>
          <c:yMode val="edge"/>
          <c:x val="0.4931508894721493"/>
          <c:y val="0.39908232801149285"/>
          <c:w val="0.49771689497716892"/>
          <c:h val="0.59293223304111953"/>
        </c:manualLayout>
      </c:layout>
      <c:overlay val="0"/>
      <c:txPr>
        <a:bodyPr/>
        <a:lstStyle/>
        <a:p>
          <a:pPr>
            <a:defRPr sz="900"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9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Struktura spotřeby</a:t>
            </a:r>
            <a:r>
              <a:rPr lang="cs-CZ" sz="1000"/>
              <a:t/>
            </a:r>
            <a:br>
              <a:rPr lang="cs-CZ" sz="1000"/>
            </a:br>
            <a:r>
              <a:rPr lang="cs-CZ" sz="1000"/>
              <a:t>LDS </a:t>
            </a:r>
            <a:r>
              <a:rPr lang="cs-CZ" sz="1000" baseline="0"/>
              <a:t>Sever, spol. s r.o.</a:t>
            </a:r>
            <a:endParaRPr lang="en-US" sz="1000"/>
          </a:p>
        </c:rich>
      </c:tx>
      <c:layout>
        <c:manualLayout>
          <c:xMode val="edge"/>
          <c:yMode val="edge"/>
          <c:x val="0.3313138524351123"/>
          <c:y val="0"/>
        </c:manualLayout>
      </c:layout>
      <c:overlay val="0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7.6082463462873215E-2"/>
          <c:y val="0.29932400308662432"/>
          <c:w val="0.35857990241931964"/>
          <c:h val="0.68571748877089012"/>
        </c:manualLayout>
      </c:layout>
      <c:doughnutChart>
        <c:varyColors val="1"/>
        <c:ser>
          <c:idx val="0"/>
          <c:order val="0"/>
          <c:cat>
            <c:strRef>
              <c:f>'15'!$A$27:$A$30</c:f>
              <c:strCache>
                <c:ptCount val="4"/>
                <c:pt idx="0">
                  <c:v>VO z vvn</c:v>
                </c:pt>
                <c:pt idx="1">
                  <c:v>VO z vn</c:v>
                </c:pt>
                <c:pt idx="2">
                  <c:v>MOP</c:v>
                </c:pt>
                <c:pt idx="3">
                  <c:v>MOO</c:v>
                </c:pt>
              </c:strCache>
            </c:strRef>
          </c:cat>
          <c:val>
            <c:numRef>
              <c:f>'15'!$N$27:$N$30</c:f>
              <c:numCache>
                <c:formatCode>#,##0.0</c:formatCode>
                <c:ptCount val="4"/>
                <c:pt idx="0">
                  <c:v>0</c:v>
                </c:pt>
                <c:pt idx="1">
                  <c:v>32051.597000000002</c:v>
                </c:pt>
                <c:pt idx="2">
                  <c:v>570.12599999999998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>
        <c:manualLayout>
          <c:xMode val="edge"/>
          <c:yMode val="edge"/>
          <c:x val="0.4931508894721493"/>
          <c:y val="0.40893785765268903"/>
          <c:w val="0.49771689497716892"/>
          <c:h val="0.5830762697335764"/>
        </c:manualLayout>
      </c:layout>
      <c:overlay val="0"/>
      <c:txPr>
        <a:bodyPr/>
        <a:lstStyle/>
        <a:p>
          <a:pPr>
            <a:defRPr sz="900"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9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Přeshraniční fyzikální toky (GWh)</a:t>
            </a:r>
          </a:p>
        </c:rich>
      </c:tx>
      <c:layout>
        <c:manualLayout>
          <c:xMode val="edge"/>
          <c:yMode val="edge"/>
          <c:x val="0.28978100932131845"/>
          <c:y val="1.428570892924299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1337365941840054E-2"/>
          <c:y val="0.12153538750079208"/>
          <c:w val="0.89900297231058035"/>
          <c:h val="0.6730563655581681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'17'!$A$8</c:f>
              <c:strCache>
                <c:ptCount val="1"/>
                <c:pt idx="0">
                  <c:v>Export na úrovni PS</c:v>
                </c:pt>
              </c:strCache>
            </c:strRef>
          </c:tx>
          <c:invertIfNegative val="0"/>
          <c:val>
            <c:numRef>
              <c:f>'17'!$B$8:$M$8</c:f>
              <c:numCache>
                <c:formatCode>#,##0.0</c:formatCode>
                <c:ptCount val="12"/>
                <c:pt idx="0">
                  <c:v>-2744.866</c:v>
                </c:pt>
                <c:pt idx="1">
                  <c:v>-2066.4360000000001</c:v>
                </c:pt>
                <c:pt idx="2">
                  <c:v>-2582.3820000000001</c:v>
                </c:pt>
                <c:pt idx="3">
                  <c:v>-2387.3719999999998</c:v>
                </c:pt>
                <c:pt idx="4">
                  <c:v>-2047.8210000000001</c:v>
                </c:pt>
                <c:pt idx="5">
                  <c:v>-1467.404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strRef>
              <c:f>'17'!$A$13</c:f>
              <c:strCache>
                <c:ptCount val="1"/>
                <c:pt idx="0">
                  <c:v>Export na úrovni DS</c:v>
                </c:pt>
              </c:strCache>
            </c:strRef>
          </c:tx>
          <c:invertIfNegative val="0"/>
          <c:val>
            <c:numRef>
              <c:f>'17'!$B$13:$M$13</c:f>
              <c:numCache>
                <c:formatCode>#,##0.0</c:formatCode>
                <c:ptCount val="12"/>
                <c:pt idx="0">
                  <c:v>-44.240214999999999</c:v>
                </c:pt>
                <c:pt idx="1">
                  <c:v>-52.695016999999993</c:v>
                </c:pt>
                <c:pt idx="2">
                  <c:v>-57.991782000000001</c:v>
                </c:pt>
                <c:pt idx="3">
                  <c:v>-20.023803999999998</c:v>
                </c:pt>
                <c:pt idx="4">
                  <c:v>-26.773032000000001</c:v>
                </c:pt>
                <c:pt idx="5">
                  <c:v>-55.698357000000001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2"/>
          <c:order val="2"/>
          <c:tx>
            <c:strRef>
              <c:f>'17'!$A$19</c:f>
              <c:strCache>
                <c:ptCount val="1"/>
                <c:pt idx="0">
                  <c:v>Import na úrovni PS</c:v>
                </c:pt>
              </c:strCache>
            </c:strRef>
          </c:tx>
          <c:invertIfNegative val="0"/>
          <c:val>
            <c:numRef>
              <c:f>'17'!$B$19:$M$19</c:f>
              <c:numCache>
                <c:formatCode>#,##0.0</c:formatCode>
                <c:ptCount val="12"/>
                <c:pt idx="0">
                  <c:v>1890.193</c:v>
                </c:pt>
                <c:pt idx="1">
                  <c:v>1061.3230000000001</c:v>
                </c:pt>
                <c:pt idx="2">
                  <c:v>1039.7460000000001</c:v>
                </c:pt>
                <c:pt idx="3">
                  <c:v>1127.4960000000001</c:v>
                </c:pt>
                <c:pt idx="4">
                  <c:v>860.32100000000003</c:v>
                </c:pt>
                <c:pt idx="5">
                  <c:v>596.58000000000004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3"/>
          <c:order val="3"/>
          <c:tx>
            <c:strRef>
              <c:f>'17'!$A$24</c:f>
              <c:strCache>
                <c:ptCount val="1"/>
                <c:pt idx="0">
                  <c:v>Import na úrovni DS</c:v>
                </c:pt>
              </c:strCache>
            </c:strRef>
          </c:tx>
          <c:invertIfNegative val="0"/>
          <c:val>
            <c:numRef>
              <c:f>'17'!$B$24:$M$24</c:f>
              <c:numCache>
                <c:formatCode>#,##0.0</c:formatCode>
                <c:ptCount val="12"/>
                <c:pt idx="0">
                  <c:v>48.108474999999991</c:v>
                </c:pt>
                <c:pt idx="1">
                  <c:v>38.355231000000003</c:v>
                </c:pt>
                <c:pt idx="2">
                  <c:v>31.036968000000002</c:v>
                </c:pt>
                <c:pt idx="3">
                  <c:v>30.480455000000003</c:v>
                </c:pt>
                <c:pt idx="4">
                  <c:v>31.746677999999996</c:v>
                </c:pt>
                <c:pt idx="5">
                  <c:v>32.950420000000001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60925952"/>
        <c:axId val="160935936"/>
      </c:barChart>
      <c:lineChart>
        <c:grouping val="stacked"/>
        <c:varyColors val="0"/>
        <c:ser>
          <c:idx val="4"/>
          <c:order val="4"/>
          <c:tx>
            <c:strRef>
              <c:f>'17'!$A$5</c:f>
              <c:strCache>
                <c:ptCount val="1"/>
                <c:pt idx="0">
                  <c:v>Saldo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val>
            <c:numRef>
              <c:f>'17'!$B$6:$G$6</c:f>
              <c:numCache>
                <c:formatCode>#,##0.0</c:formatCode>
                <c:ptCount val="6"/>
                <c:pt idx="0">
                  <c:v>-850.80473999999981</c:v>
                </c:pt>
                <c:pt idx="1">
                  <c:v>-1019.4527860000001</c:v>
                </c:pt>
                <c:pt idx="2">
                  <c:v>-1569.5908140000001</c:v>
                </c:pt>
                <c:pt idx="3">
                  <c:v>-1249.4193489999998</c:v>
                </c:pt>
                <c:pt idx="4">
                  <c:v>-1182.5263540000001</c:v>
                </c:pt>
                <c:pt idx="5">
                  <c:v>-893.57193699999993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939008"/>
        <c:axId val="160937472"/>
      </c:lineChart>
      <c:catAx>
        <c:axId val="160925952"/>
        <c:scaling>
          <c:orientation val="minMax"/>
        </c:scaling>
        <c:delete val="0"/>
        <c:axPos val="b"/>
        <c:majorTickMark val="none"/>
        <c:minorTickMark val="none"/>
        <c:tickLblPos val="low"/>
        <c:txPr>
          <a:bodyPr/>
          <a:lstStyle/>
          <a:p>
            <a:pPr>
              <a:defRPr sz="900"/>
            </a:pPr>
            <a:endParaRPr lang="cs-CZ"/>
          </a:p>
        </c:txPr>
        <c:crossAx val="160935936"/>
        <c:crosses val="autoZero"/>
        <c:auto val="1"/>
        <c:lblAlgn val="ctr"/>
        <c:lblOffset val="100"/>
        <c:noMultiLvlLbl val="0"/>
      </c:catAx>
      <c:valAx>
        <c:axId val="160935936"/>
        <c:scaling>
          <c:orientation val="minMax"/>
          <c:max val="20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60925952"/>
        <c:crosses val="autoZero"/>
        <c:crossBetween val="between"/>
        <c:majorUnit val="500"/>
        <c:minorUnit val="500"/>
      </c:valAx>
      <c:valAx>
        <c:axId val="160937472"/>
        <c:scaling>
          <c:orientation val="minMax"/>
          <c:max val="2000"/>
          <c:min val="-3000"/>
        </c:scaling>
        <c:delete val="1"/>
        <c:axPos val="r"/>
        <c:numFmt formatCode="#,##0.0" sourceLinked="1"/>
        <c:majorTickMark val="out"/>
        <c:minorTickMark val="none"/>
        <c:tickLblPos val="nextTo"/>
        <c:crossAx val="160939008"/>
        <c:crosses val="max"/>
        <c:crossBetween val="between"/>
        <c:majorUnit val="500"/>
        <c:minorUnit val="500"/>
      </c:valAx>
      <c:catAx>
        <c:axId val="160939008"/>
        <c:scaling>
          <c:orientation val="minMax"/>
        </c:scaling>
        <c:delete val="1"/>
        <c:axPos val="b"/>
        <c:numFmt formatCode="#,##0.0" sourceLinked="1"/>
        <c:majorTickMark val="out"/>
        <c:minorTickMark val="none"/>
        <c:tickLblPos val="nextTo"/>
        <c:crossAx val="160937472"/>
        <c:crosses val="autoZero"/>
        <c:auto val="1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9.2975960786358652E-3"/>
          <c:y val="0.8907336030509998"/>
          <c:w val="0.99070240392136411"/>
          <c:h val="0.10926633157339474"/>
        </c:manualLayout>
      </c:layout>
      <c:overlay val="0"/>
      <c:txPr>
        <a:bodyPr/>
        <a:lstStyle/>
        <a:p>
          <a:pPr>
            <a:defRPr sz="900"/>
          </a:pPr>
          <a:endParaRPr lang="cs-CZ"/>
        </a:p>
      </c:txPr>
    </c:legend>
    <c:plotVisOnly val="1"/>
    <c:dispBlanksAs val="zero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9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Měsíční maxima a minima zatížení </a:t>
            </a:r>
            <a:r>
              <a:rPr lang="cs-CZ" sz="1000"/>
              <a:t>(MW)</a:t>
            </a:r>
            <a:endParaRPr lang="en-US" sz="1000"/>
          </a:p>
        </c:rich>
      </c:tx>
      <c:layout>
        <c:manualLayout>
          <c:xMode val="edge"/>
          <c:yMode val="edge"/>
          <c:x val="0.48288505218171512"/>
          <c:y val="7.1669726600782401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584696268868187"/>
          <c:y val="0.13675168321351136"/>
          <c:w val="0.84153037311318124"/>
          <c:h val="0.72138758694515304"/>
        </c:manualLayout>
      </c:layout>
      <c:barChart>
        <c:barDir val="col"/>
        <c:grouping val="clustered"/>
        <c:varyColors val="0"/>
        <c:ser>
          <c:idx val="1"/>
          <c:order val="0"/>
          <c:tx>
            <c:v>Měsíční minimum</c:v>
          </c:tx>
          <c:invertIfNegative val="0"/>
          <c:val>
            <c:numRef>
              <c:f>'18'!$C$7:$N$7</c:f>
              <c:numCache>
                <c:formatCode>#,##0.0</c:formatCode>
                <c:ptCount val="12"/>
                <c:pt idx="0">
                  <c:v>6060</c:v>
                </c:pt>
                <c:pt idx="1">
                  <c:v>6624</c:v>
                </c:pt>
                <c:pt idx="2">
                  <c:v>5951</c:v>
                </c:pt>
                <c:pt idx="3">
                  <c:v>5976</c:v>
                </c:pt>
                <c:pt idx="4">
                  <c:v>5357</c:v>
                </c:pt>
                <c:pt idx="5">
                  <c:v>5143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0"/>
          <c:order val="1"/>
          <c:tx>
            <c:v>Měsíční maximum</c:v>
          </c:tx>
          <c:invertIfNegative val="0"/>
          <c:val>
            <c:numRef>
              <c:f>'18'!$C$4:$N$4</c:f>
              <c:numCache>
                <c:formatCode>#,##0.0</c:formatCode>
                <c:ptCount val="12"/>
                <c:pt idx="0">
                  <c:v>11276</c:v>
                </c:pt>
                <c:pt idx="1">
                  <c:v>10591</c:v>
                </c:pt>
                <c:pt idx="2">
                  <c:v>10428</c:v>
                </c:pt>
                <c:pt idx="3">
                  <c:v>9871</c:v>
                </c:pt>
                <c:pt idx="4">
                  <c:v>9256</c:v>
                </c:pt>
                <c:pt idx="5">
                  <c:v>9075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8003840"/>
        <c:axId val="228005376"/>
      </c:barChart>
      <c:catAx>
        <c:axId val="22800384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228005376"/>
        <c:crosses val="autoZero"/>
        <c:auto val="1"/>
        <c:lblAlgn val="ctr"/>
        <c:lblOffset val="100"/>
        <c:noMultiLvlLbl val="0"/>
      </c:catAx>
      <c:valAx>
        <c:axId val="228005376"/>
        <c:scaling>
          <c:orientation val="minMax"/>
          <c:max val="1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28003840"/>
        <c:crosses val="autoZero"/>
        <c:crossBetween val="between"/>
        <c:majorUnit val="4000"/>
      </c:valAx>
    </c:plotArea>
    <c:legend>
      <c:legendPos val="b"/>
      <c:layout>
        <c:manualLayout>
          <c:xMode val="edge"/>
          <c:yMode val="edge"/>
          <c:x val="2.5803629272639576E-4"/>
          <c:y val="0.34637843014313957"/>
          <c:w val="0.10969607599257439"/>
          <c:h val="0.29641952120339871"/>
        </c:manualLayout>
      </c:layout>
      <c:overlay val="0"/>
      <c:txPr>
        <a:bodyPr/>
        <a:lstStyle/>
        <a:p>
          <a:pPr>
            <a:defRPr sz="900"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2.xml"/><Relationship Id="rId1" Type="http://schemas.openxmlformats.org/officeDocument/2006/relationships/chart" Target="../charts/chart21.xml"/></Relationships>
</file>

<file path=xl/drawings/_rels/drawing1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7" Type="http://schemas.openxmlformats.org/officeDocument/2006/relationships/chart" Target="../charts/chart27.xml"/><Relationship Id="rId2" Type="http://schemas.openxmlformats.org/officeDocument/2006/relationships/image" Target="../media/image3.png"/><Relationship Id="rId1" Type="http://schemas.openxmlformats.org/officeDocument/2006/relationships/chart" Target="../charts/chart23.xml"/><Relationship Id="rId6" Type="http://schemas.openxmlformats.org/officeDocument/2006/relationships/chart" Target="../charts/chart26.xml"/><Relationship Id="rId5" Type="http://schemas.openxmlformats.org/officeDocument/2006/relationships/chart" Target="../charts/chart25.xml"/><Relationship Id="rId4" Type="http://schemas.openxmlformats.org/officeDocument/2006/relationships/chart" Target="../charts/chart24.xml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8.xml"/><Relationship Id="rId7" Type="http://schemas.openxmlformats.org/officeDocument/2006/relationships/chart" Target="../charts/chart32.xml"/><Relationship Id="rId2" Type="http://schemas.microsoft.com/office/2007/relationships/hdphoto" Target="../media/hdphoto2.wdp"/><Relationship Id="rId1" Type="http://schemas.openxmlformats.org/officeDocument/2006/relationships/image" Target="../media/image4.png"/><Relationship Id="rId6" Type="http://schemas.openxmlformats.org/officeDocument/2006/relationships/chart" Target="../charts/chart31.xml"/><Relationship Id="rId5" Type="http://schemas.openxmlformats.org/officeDocument/2006/relationships/chart" Target="../charts/chart30.xml"/><Relationship Id="rId4" Type="http://schemas.openxmlformats.org/officeDocument/2006/relationships/chart" Target="../charts/chart29.xml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2" Type="http://schemas.microsoft.com/office/2007/relationships/hdphoto" Target="../media/hdphoto3.wdp"/><Relationship Id="rId1" Type="http://schemas.openxmlformats.org/officeDocument/2006/relationships/image" Target="../media/image5.png"/><Relationship Id="rId6" Type="http://schemas.openxmlformats.org/officeDocument/2006/relationships/chart" Target="../charts/chart36.xml"/><Relationship Id="rId5" Type="http://schemas.openxmlformats.org/officeDocument/2006/relationships/chart" Target="../charts/chart35.xml"/><Relationship Id="rId4" Type="http://schemas.openxmlformats.org/officeDocument/2006/relationships/chart" Target="../charts/chart34.xml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8.xml"/><Relationship Id="rId7" Type="http://schemas.openxmlformats.org/officeDocument/2006/relationships/chart" Target="../charts/chart42.xml"/><Relationship Id="rId2" Type="http://schemas.microsoft.com/office/2007/relationships/hdphoto" Target="../media/hdphoto4.wdp"/><Relationship Id="rId1" Type="http://schemas.openxmlformats.org/officeDocument/2006/relationships/image" Target="../media/image6.png"/><Relationship Id="rId6" Type="http://schemas.openxmlformats.org/officeDocument/2006/relationships/chart" Target="../charts/chart41.xml"/><Relationship Id="rId5" Type="http://schemas.openxmlformats.org/officeDocument/2006/relationships/chart" Target="../charts/chart40.xml"/><Relationship Id="rId4" Type="http://schemas.openxmlformats.org/officeDocument/2006/relationships/chart" Target="../charts/chart39.xml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3.xml"/><Relationship Id="rId7" Type="http://schemas.openxmlformats.org/officeDocument/2006/relationships/chart" Target="../charts/chart47.xml"/><Relationship Id="rId2" Type="http://schemas.microsoft.com/office/2007/relationships/hdphoto" Target="../media/hdphoto5.wdp"/><Relationship Id="rId1" Type="http://schemas.openxmlformats.org/officeDocument/2006/relationships/image" Target="../media/image7.png"/><Relationship Id="rId6" Type="http://schemas.openxmlformats.org/officeDocument/2006/relationships/chart" Target="../charts/chart46.xml"/><Relationship Id="rId5" Type="http://schemas.openxmlformats.org/officeDocument/2006/relationships/chart" Target="../charts/chart45.xml"/><Relationship Id="rId4" Type="http://schemas.openxmlformats.org/officeDocument/2006/relationships/chart" Target="../charts/chart44.xml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7" Type="http://schemas.openxmlformats.org/officeDocument/2006/relationships/chart" Target="../charts/chart52.xml"/><Relationship Id="rId2" Type="http://schemas.microsoft.com/office/2007/relationships/hdphoto" Target="../media/hdphoto6.wdp"/><Relationship Id="rId1" Type="http://schemas.openxmlformats.org/officeDocument/2006/relationships/image" Target="../media/image8.png"/><Relationship Id="rId6" Type="http://schemas.openxmlformats.org/officeDocument/2006/relationships/chart" Target="../charts/chart51.xml"/><Relationship Id="rId5" Type="http://schemas.openxmlformats.org/officeDocument/2006/relationships/chart" Target="../charts/chart50.xml"/><Relationship Id="rId4" Type="http://schemas.openxmlformats.org/officeDocument/2006/relationships/chart" Target="../charts/chart49.xml"/></Relationships>
</file>

<file path=xl/drawings/_rels/drawing1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6.xml"/><Relationship Id="rId3" Type="http://schemas.openxmlformats.org/officeDocument/2006/relationships/image" Target="../media/image10.png"/><Relationship Id="rId7" Type="http://schemas.openxmlformats.org/officeDocument/2006/relationships/chart" Target="../charts/chart55.xml"/><Relationship Id="rId2" Type="http://schemas.microsoft.com/office/2007/relationships/hdphoto" Target="../media/hdphoto7.wdp"/><Relationship Id="rId1" Type="http://schemas.openxmlformats.org/officeDocument/2006/relationships/image" Target="../media/image9.png"/><Relationship Id="rId6" Type="http://schemas.openxmlformats.org/officeDocument/2006/relationships/chart" Target="../charts/chart54.xml"/><Relationship Id="rId5" Type="http://schemas.openxmlformats.org/officeDocument/2006/relationships/chart" Target="../charts/chart53.xml"/><Relationship Id="rId4" Type="http://schemas.microsoft.com/office/2007/relationships/hdphoto" Target="../media/hdphoto8.wdp"/><Relationship Id="rId9" Type="http://schemas.openxmlformats.org/officeDocument/2006/relationships/chart" Target="../charts/chart57.xml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8.xml"/><Relationship Id="rId7" Type="http://schemas.openxmlformats.org/officeDocument/2006/relationships/chart" Target="../charts/chart62.xml"/><Relationship Id="rId2" Type="http://schemas.microsoft.com/office/2007/relationships/hdphoto" Target="../media/hdphoto9.wdp"/><Relationship Id="rId1" Type="http://schemas.openxmlformats.org/officeDocument/2006/relationships/image" Target="../media/image11.png"/><Relationship Id="rId6" Type="http://schemas.openxmlformats.org/officeDocument/2006/relationships/chart" Target="../charts/chart61.xml"/><Relationship Id="rId5" Type="http://schemas.openxmlformats.org/officeDocument/2006/relationships/chart" Target="../charts/chart60.xml"/><Relationship Id="rId4" Type="http://schemas.openxmlformats.org/officeDocument/2006/relationships/chart" Target="../charts/chart59.xml"/></Relationships>
</file>

<file path=xl/drawings/_rels/drawing1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6.xml"/><Relationship Id="rId3" Type="http://schemas.openxmlformats.org/officeDocument/2006/relationships/image" Target="../media/image13.png"/><Relationship Id="rId7" Type="http://schemas.openxmlformats.org/officeDocument/2006/relationships/chart" Target="../charts/chart65.xml"/><Relationship Id="rId2" Type="http://schemas.microsoft.com/office/2007/relationships/hdphoto" Target="../media/hdphoto10.wdp"/><Relationship Id="rId1" Type="http://schemas.openxmlformats.org/officeDocument/2006/relationships/image" Target="../media/image12.png"/><Relationship Id="rId6" Type="http://schemas.openxmlformats.org/officeDocument/2006/relationships/chart" Target="../charts/chart64.xml"/><Relationship Id="rId5" Type="http://schemas.openxmlformats.org/officeDocument/2006/relationships/chart" Target="../charts/chart63.xml"/><Relationship Id="rId4" Type="http://schemas.microsoft.com/office/2007/relationships/hdphoto" Target="../media/hdphoto11.wdp"/><Relationship Id="rId9" Type="http://schemas.openxmlformats.org/officeDocument/2006/relationships/chart" Target="../charts/chart67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1.xml"/><Relationship Id="rId3" Type="http://schemas.openxmlformats.org/officeDocument/2006/relationships/image" Target="../media/image15.png"/><Relationship Id="rId7" Type="http://schemas.openxmlformats.org/officeDocument/2006/relationships/chart" Target="../charts/chart70.xml"/><Relationship Id="rId2" Type="http://schemas.microsoft.com/office/2007/relationships/hdphoto" Target="../media/hdphoto12.wdp"/><Relationship Id="rId1" Type="http://schemas.openxmlformats.org/officeDocument/2006/relationships/image" Target="../media/image14.png"/><Relationship Id="rId6" Type="http://schemas.openxmlformats.org/officeDocument/2006/relationships/chart" Target="../charts/chart69.xml"/><Relationship Id="rId5" Type="http://schemas.openxmlformats.org/officeDocument/2006/relationships/chart" Target="../charts/chart68.xml"/><Relationship Id="rId4" Type="http://schemas.microsoft.com/office/2007/relationships/hdphoto" Target="../media/hdphoto13.wdp"/><Relationship Id="rId9" Type="http://schemas.openxmlformats.org/officeDocument/2006/relationships/chart" Target="../charts/chart72.xml"/></Relationships>
</file>

<file path=xl/drawings/_rels/drawing2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6.xml"/><Relationship Id="rId3" Type="http://schemas.openxmlformats.org/officeDocument/2006/relationships/image" Target="../media/image17.png"/><Relationship Id="rId7" Type="http://schemas.openxmlformats.org/officeDocument/2006/relationships/chart" Target="../charts/chart75.xml"/><Relationship Id="rId2" Type="http://schemas.microsoft.com/office/2007/relationships/hdphoto" Target="../media/hdphoto14.wdp"/><Relationship Id="rId1" Type="http://schemas.openxmlformats.org/officeDocument/2006/relationships/image" Target="../media/image16.png"/><Relationship Id="rId6" Type="http://schemas.openxmlformats.org/officeDocument/2006/relationships/chart" Target="../charts/chart74.xml"/><Relationship Id="rId5" Type="http://schemas.openxmlformats.org/officeDocument/2006/relationships/chart" Target="../charts/chart73.xml"/><Relationship Id="rId4" Type="http://schemas.microsoft.com/office/2007/relationships/hdphoto" Target="../media/hdphoto15.wdp"/><Relationship Id="rId9" Type="http://schemas.openxmlformats.org/officeDocument/2006/relationships/chart" Target="../charts/chart77.xml"/></Relationships>
</file>

<file path=xl/drawings/_rels/drawing2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1.xml"/><Relationship Id="rId3" Type="http://schemas.openxmlformats.org/officeDocument/2006/relationships/image" Target="../media/image19.png"/><Relationship Id="rId7" Type="http://schemas.openxmlformats.org/officeDocument/2006/relationships/chart" Target="../charts/chart80.xml"/><Relationship Id="rId2" Type="http://schemas.microsoft.com/office/2007/relationships/hdphoto" Target="../media/hdphoto16.wdp"/><Relationship Id="rId1" Type="http://schemas.openxmlformats.org/officeDocument/2006/relationships/image" Target="../media/image18.png"/><Relationship Id="rId6" Type="http://schemas.openxmlformats.org/officeDocument/2006/relationships/chart" Target="../charts/chart79.xml"/><Relationship Id="rId5" Type="http://schemas.openxmlformats.org/officeDocument/2006/relationships/chart" Target="../charts/chart78.xml"/><Relationship Id="rId4" Type="http://schemas.microsoft.com/office/2007/relationships/hdphoto" Target="../media/hdphoto17.wdp"/><Relationship Id="rId9" Type="http://schemas.openxmlformats.org/officeDocument/2006/relationships/chart" Target="../charts/chart82.xml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3.xml"/><Relationship Id="rId7" Type="http://schemas.openxmlformats.org/officeDocument/2006/relationships/chart" Target="../charts/chart87.xml"/><Relationship Id="rId2" Type="http://schemas.microsoft.com/office/2007/relationships/hdphoto" Target="../media/hdphoto18.wdp"/><Relationship Id="rId1" Type="http://schemas.openxmlformats.org/officeDocument/2006/relationships/image" Target="../media/image20.png"/><Relationship Id="rId6" Type="http://schemas.openxmlformats.org/officeDocument/2006/relationships/chart" Target="../charts/chart86.xml"/><Relationship Id="rId5" Type="http://schemas.openxmlformats.org/officeDocument/2006/relationships/chart" Target="../charts/chart85.xml"/><Relationship Id="rId4" Type="http://schemas.openxmlformats.org/officeDocument/2006/relationships/chart" Target="../charts/chart84.xml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8.xml"/><Relationship Id="rId7" Type="http://schemas.openxmlformats.org/officeDocument/2006/relationships/chart" Target="../charts/chart92.xml"/><Relationship Id="rId2" Type="http://schemas.microsoft.com/office/2007/relationships/hdphoto" Target="../media/hdphoto19.wdp"/><Relationship Id="rId1" Type="http://schemas.openxmlformats.org/officeDocument/2006/relationships/image" Target="../media/image21.png"/><Relationship Id="rId6" Type="http://schemas.openxmlformats.org/officeDocument/2006/relationships/chart" Target="../charts/chart91.xml"/><Relationship Id="rId5" Type="http://schemas.openxmlformats.org/officeDocument/2006/relationships/chart" Target="../charts/chart90.xml"/><Relationship Id="rId4" Type="http://schemas.openxmlformats.org/officeDocument/2006/relationships/chart" Target="../charts/chart89.xml"/></Relationships>
</file>

<file path=xl/drawings/_rels/drawing2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5.xml"/><Relationship Id="rId2" Type="http://schemas.openxmlformats.org/officeDocument/2006/relationships/chart" Target="../charts/chart94.xml"/><Relationship Id="rId1" Type="http://schemas.openxmlformats.org/officeDocument/2006/relationships/chart" Target="../charts/chart93.xml"/><Relationship Id="rId5" Type="http://schemas.openxmlformats.org/officeDocument/2006/relationships/chart" Target="../charts/chart97.xml"/><Relationship Id="rId4" Type="http://schemas.openxmlformats.org/officeDocument/2006/relationships/chart" Target="../charts/chart96.xml"/></Relationships>
</file>

<file path=xl/drawings/_rels/drawing26.xml.rels><?xml version="1.0" encoding="UTF-8" standalone="yes"?>
<Relationships xmlns="http://schemas.openxmlformats.org/package/2006/relationships"><Relationship Id="rId3" Type="http://schemas.microsoft.com/office/2007/relationships/hdphoto" Target="../media/hdphoto20.wdp"/><Relationship Id="rId2" Type="http://schemas.openxmlformats.org/officeDocument/2006/relationships/image" Target="../media/image22.png"/><Relationship Id="rId1" Type="http://schemas.openxmlformats.org/officeDocument/2006/relationships/chart" Target="../charts/chart98.xml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1.xml"/><Relationship Id="rId7" Type="http://schemas.openxmlformats.org/officeDocument/2006/relationships/chart" Target="../charts/chart105.xml"/><Relationship Id="rId2" Type="http://schemas.openxmlformats.org/officeDocument/2006/relationships/chart" Target="../charts/chart100.xml"/><Relationship Id="rId1" Type="http://schemas.openxmlformats.org/officeDocument/2006/relationships/chart" Target="../charts/chart99.xml"/><Relationship Id="rId6" Type="http://schemas.openxmlformats.org/officeDocument/2006/relationships/chart" Target="../charts/chart104.xml"/><Relationship Id="rId5" Type="http://schemas.openxmlformats.org/officeDocument/2006/relationships/chart" Target="../charts/chart103.xml"/><Relationship Id="rId4" Type="http://schemas.openxmlformats.org/officeDocument/2006/relationships/chart" Target="../charts/chart102.xml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8.xml"/><Relationship Id="rId2" Type="http://schemas.openxmlformats.org/officeDocument/2006/relationships/chart" Target="../charts/chart107.xml"/><Relationship Id="rId1" Type="http://schemas.openxmlformats.org/officeDocument/2006/relationships/chart" Target="../charts/chart106.xml"/></Relationships>
</file>

<file path=xl/drawings/_rels/drawing2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1.xml"/><Relationship Id="rId2" Type="http://schemas.openxmlformats.org/officeDocument/2006/relationships/chart" Target="../charts/chart110.xml"/><Relationship Id="rId1" Type="http://schemas.openxmlformats.org/officeDocument/2006/relationships/chart" Target="../charts/chart109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4.xml"/><Relationship Id="rId2" Type="http://schemas.openxmlformats.org/officeDocument/2006/relationships/chart" Target="../charts/chart113.xml"/><Relationship Id="rId1" Type="http://schemas.openxmlformats.org/officeDocument/2006/relationships/chart" Target="../charts/chart112.xml"/><Relationship Id="rId6" Type="http://schemas.openxmlformats.org/officeDocument/2006/relationships/chart" Target="../charts/chart117.xml"/><Relationship Id="rId5" Type="http://schemas.openxmlformats.org/officeDocument/2006/relationships/chart" Target="../charts/chart116.xml"/><Relationship Id="rId4" Type="http://schemas.openxmlformats.org/officeDocument/2006/relationships/chart" Target="../charts/chart115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Relationship Id="rId4" Type="http://schemas.openxmlformats.org/officeDocument/2006/relationships/chart" Target="../charts/chart9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4" Type="http://schemas.openxmlformats.org/officeDocument/2006/relationships/chart" Target="../charts/chart13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6.xml"/><Relationship Id="rId2" Type="http://schemas.openxmlformats.org/officeDocument/2006/relationships/chart" Target="../charts/chart15.xml"/><Relationship Id="rId1" Type="http://schemas.openxmlformats.org/officeDocument/2006/relationships/chart" Target="../charts/chart14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9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548744</xdr:colOff>
      <xdr:row>2</xdr:row>
      <xdr:rowOff>56092</xdr:rowOff>
    </xdr:from>
    <xdr:to>
      <xdr:col>6</xdr:col>
      <xdr:colOff>45824</xdr:colOff>
      <xdr:row>6</xdr:row>
      <xdr:rowOff>131599</xdr:rowOff>
    </xdr:to>
    <xdr:pic>
      <xdr:nvPicPr>
        <xdr:cNvPr id="35940" name="Obrázek 2" descr="eru_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77544" y="379942"/>
          <a:ext cx="1325880" cy="723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628650</xdr:colOff>
      <xdr:row>19</xdr:row>
      <xdr:rowOff>87381</xdr:rowOff>
    </xdr:from>
    <xdr:to>
      <xdr:col>9</xdr:col>
      <xdr:colOff>906531</xdr:colOff>
      <xdr:row>42</xdr:row>
      <xdr:rowOff>117198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8283</xdr:colOff>
      <xdr:row>19</xdr:row>
      <xdr:rowOff>85310</xdr:rowOff>
    </xdr:from>
    <xdr:to>
      <xdr:col>5</xdr:col>
      <xdr:colOff>571501</xdr:colOff>
      <xdr:row>42</xdr:row>
      <xdr:rowOff>135005</xdr:rowOff>
    </xdr:to>
    <xdr:graphicFrame macro="">
      <xdr:nvGraphicFramePr>
        <xdr:cNvPr id="3" name="Graf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790575</xdr:colOff>
      <xdr:row>17</xdr:row>
      <xdr:rowOff>0</xdr:rowOff>
    </xdr:from>
    <xdr:to>
      <xdr:col>12</xdr:col>
      <xdr:colOff>523872</xdr:colOff>
      <xdr:row>27</xdr:row>
      <xdr:rowOff>9525</xdr:rowOff>
    </xdr:to>
    <xdr:graphicFrame macro="">
      <xdr:nvGraphicFramePr>
        <xdr:cNvPr id="12" name="Graf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2</xdr:row>
      <xdr:rowOff>1</xdr:rowOff>
    </xdr:from>
    <xdr:to>
      <xdr:col>1</xdr:col>
      <xdr:colOff>451350</xdr:colOff>
      <xdr:row>5</xdr:row>
      <xdr:rowOff>144882</xdr:rowOff>
    </xdr:to>
    <xdr:pic>
      <xdr:nvPicPr>
        <xdr:cNvPr id="3" name="Obrázek 2"/>
        <xdr:cNvPicPr>
          <a:picLocks noChangeAspect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prstClr val="black"/>
            <a:schemeClr val="bg2">
              <a:lumMod val="50000"/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33376"/>
          <a:ext cx="1080000" cy="62113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1</xdr:col>
      <xdr:colOff>451350</xdr:colOff>
      <xdr:row>21</xdr:row>
      <xdr:rowOff>11531</xdr:rowOff>
    </xdr:to>
    <xdr:pic>
      <xdr:nvPicPr>
        <xdr:cNvPr id="6" name="Obrázek 5"/>
        <xdr:cNvPicPr>
          <a:picLocks noChangeAspect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prstClr val="black"/>
            <a:schemeClr val="bg2">
              <a:lumMod val="50000"/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647950"/>
          <a:ext cx="1080000" cy="621131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17</xdr:row>
      <xdr:rowOff>0</xdr:rowOff>
    </xdr:from>
    <xdr:to>
      <xdr:col>10</xdr:col>
      <xdr:colOff>114300</xdr:colOff>
      <xdr:row>27</xdr:row>
      <xdr:rowOff>123825</xdr:rowOff>
    </xdr:to>
    <xdr:graphicFrame macro="">
      <xdr:nvGraphicFramePr>
        <xdr:cNvPr id="8" name="Graf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29</xdr:row>
      <xdr:rowOff>0</xdr:rowOff>
    </xdr:from>
    <xdr:to>
      <xdr:col>4</xdr:col>
      <xdr:colOff>381000</xdr:colOff>
      <xdr:row>44</xdr:row>
      <xdr:rowOff>142875</xdr:rowOff>
    </xdr:to>
    <xdr:graphicFrame macro="">
      <xdr:nvGraphicFramePr>
        <xdr:cNvPr id="9" name="Graf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</xdr:col>
      <xdr:colOff>0</xdr:colOff>
      <xdr:row>29</xdr:row>
      <xdr:rowOff>0</xdr:rowOff>
    </xdr:from>
    <xdr:to>
      <xdr:col>7</xdr:col>
      <xdr:colOff>781050</xdr:colOff>
      <xdr:row>44</xdr:row>
      <xdr:rowOff>142125</xdr:rowOff>
    </xdr:to>
    <xdr:graphicFrame macro="">
      <xdr:nvGraphicFramePr>
        <xdr:cNvPr id="10" name="Graf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8</xdr:col>
      <xdr:colOff>0</xdr:colOff>
      <xdr:row>29</xdr:row>
      <xdr:rowOff>0</xdr:rowOff>
    </xdr:from>
    <xdr:to>
      <xdr:col>12</xdr:col>
      <xdr:colOff>475950</xdr:colOff>
      <xdr:row>44</xdr:row>
      <xdr:rowOff>142125</xdr:rowOff>
    </xdr:to>
    <xdr:graphicFrame macro="">
      <xdr:nvGraphicFramePr>
        <xdr:cNvPr id="11" name="Graf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1</xdr:rowOff>
    </xdr:from>
    <xdr:to>
      <xdr:col>1</xdr:col>
      <xdr:colOff>451350</xdr:colOff>
      <xdr:row>5</xdr:row>
      <xdr:rowOff>144882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prstClr val="black"/>
            <a:schemeClr val="bg2">
              <a:lumMod val="50000"/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33376"/>
          <a:ext cx="1080000" cy="62113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1</xdr:col>
      <xdr:colOff>451350</xdr:colOff>
      <xdr:row>21</xdr:row>
      <xdr:rowOff>11531</xdr:rowOff>
    </xdr:to>
    <xdr:pic>
      <xdr:nvPicPr>
        <xdr:cNvPr id="7" name="Obrázek 6"/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prstClr val="black"/>
            <a:schemeClr val="bg2">
              <a:lumMod val="50000"/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647950"/>
          <a:ext cx="1080000" cy="621131"/>
        </a:xfrm>
        <a:prstGeom prst="rect">
          <a:avLst/>
        </a:prstGeom>
      </xdr:spPr>
    </xdr:pic>
    <xdr:clientData/>
  </xdr:twoCellAnchor>
  <xdr:twoCellAnchor>
    <xdr:from>
      <xdr:col>9</xdr:col>
      <xdr:colOff>790575</xdr:colOff>
      <xdr:row>17</xdr:row>
      <xdr:rowOff>0</xdr:rowOff>
    </xdr:from>
    <xdr:to>
      <xdr:col>12</xdr:col>
      <xdr:colOff>523872</xdr:colOff>
      <xdr:row>27</xdr:row>
      <xdr:rowOff>9525</xdr:rowOff>
    </xdr:to>
    <xdr:graphicFrame macro="">
      <xdr:nvGraphicFramePr>
        <xdr:cNvPr id="8" name="Graf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533399</xdr:colOff>
      <xdr:row>17</xdr:row>
      <xdr:rowOff>0</xdr:rowOff>
    </xdr:from>
    <xdr:to>
      <xdr:col>10</xdr:col>
      <xdr:colOff>112949</xdr:colOff>
      <xdr:row>27</xdr:row>
      <xdr:rowOff>123825</xdr:rowOff>
    </xdr:to>
    <xdr:graphicFrame macro="">
      <xdr:nvGraphicFramePr>
        <xdr:cNvPr id="9" name="Graf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29</xdr:row>
      <xdr:rowOff>0</xdr:rowOff>
    </xdr:from>
    <xdr:to>
      <xdr:col>4</xdr:col>
      <xdr:colOff>381000</xdr:colOff>
      <xdr:row>44</xdr:row>
      <xdr:rowOff>142875</xdr:rowOff>
    </xdr:to>
    <xdr:graphicFrame macro="">
      <xdr:nvGraphicFramePr>
        <xdr:cNvPr id="10" name="Graf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</xdr:col>
      <xdr:colOff>0</xdr:colOff>
      <xdr:row>29</xdr:row>
      <xdr:rowOff>0</xdr:rowOff>
    </xdr:from>
    <xdr:to>
      <xdr:col>7</xdr:col>
      <xdr:colOff>781050</xdr:colOff>
      <xdr:row>44</xdr:row>
      <xdr:rowOff>142125</xdr:rowOff>
    </xdr:to>
    <xdr:graphicFrame macro="">
      <xdr:nvGraphicFramePr>
        <xdr:cNvPr id="11" name="Graf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8</xdr:col>
      <xdr:colOff>0</xdr:colOff>
      <xdr:row>29</xdr:row>
      <xdr:rowOff>0</xdr:rowOff>
    </xdr:from>
    <xdr:to>
      <xdr:col>12</xdr:col>
      <xdr:colOff>475950</xdr:colOff>
      <xdr:row>44</xdr:row>
      <xdr:rowOff>142125</xdr:rowOff>
    </xdr:to>
    <xdr:graphicFrame macro="">
      <xdr:nvGraphicFramePr>
        <xdr:cNvPr id="12" name="Graf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1</xdr:rowOff>
    </xdr:from>
    <xdr:to>
      <xdr:col>1</xdr:col>
      <xdr:colOff>451350</xdr:colOff>
      <xdr:row>5</xdr:row>
      <xdr:rowOff>144882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prstClr val="black"/>
            <a:schemeClr val="bg2">
              <a:lumMod val="50000"/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33376"/>
          <a:ext cx="1080000" cy="62113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1</xdr:col>
      <xdr:colOff>451350</xdr:colOff>
      <xdr:row>21</xdr:row>
      <xdr:rowOff>11531</xdr:rowOff>
    </xdr:to>
    <xdr:pic>
      <xdr:nvPicPr>
        <xdr:cNvPr id="6" name="Obrázek 5"/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prstClr val="black"/>
            <a:schemeClr val="bg2">
              <a:lumMod val="50000"/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647950"/>
          <a:ext cx="1080000" cy="621131"/>
        </a:xfrm>
        <a:prstGeom prst="rect">
          <a:avLst/>
        </a:prstGeom>
      </xdr:spPr>
    </xdr:pic>
    <xdr:clientData/>
  </xdr:twoCellAnchor>
  <xdr:twoCellAnchor>
    <xdr:from>
      <xdr:col>9</xdr:col>
      <xdr:colOff>790575</xdr:colOff>
      <xdr:row>17</xdr:row>
      <xdr:rowOff>0</xdr:rowOff>
    </xdr:from>
    <xdr:to>
      <xdr:col>12</xdr:col>
      <xdr:colOff>523872</xdr:colOff>
      <xdr:row>27</xdr:row>
      <xdr:rowOff>9525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533399</xdr:colOff>
      <xdr:row>17</xdr:row>
      <xdr:rowOff>0</xdr:rowOff>
    </xdr:from>
    <xdr:to>
      <xdr:col>10</xdr:col>
      <xdr:colOff>112949</xdr:colOff>
      <xdr:row>27</xdr:row>
      <xdr:rowOff>123825</xdr:rowOff>
    </xdr:to>
    <xdr:graphicFrame macro="">
      <xdr:nvGraphicFramePr>
        <xdr:cNvPr id="8" name="Graf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29</xdr:row>
      <xdr:rowOff>0</xdr:rowOff>
    </xdr:from>
    <xdr:to>
      <xdr:col>4</xdr:col>
      <xdr:colOff>381000</xdr:colOff>
      <xdr:row>44</xdr:row>
      <xdr:rowOff>142875</xdr:rowOff>
    </xdr:to>
    <xdr:graphicFrame macro="">
      <xdr:nvGraphicFramePr>
        <xdr:cNvPr id="9" name="Graf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</xdr:col>
      <xdr:colOff>0</xdr:colOff>
      <xdr:row>29</xdr:row>
      <xdr:rowOff>0</xdr:rowOff>
    </xdr:from>
    <xdr:to>
      <xdr:col>7</xdr:col>
      <xdr:colOff>781050</xdr:colOff>
      <xdr:row>44</xdr:row>
      <xdr:rowOff>142125</xdr:rowOff>
    </xdr:to>
    <xdr:graphicFrame macro="">
      <xdr:nvGraphicFramePr>
        <xdr:cNvPr id="10" name="Graf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8</xdr:col>
      <xdr:colOff>0</xdr:colOff>
      <xdr:row>29</xdr:row>
      <xdr:rowOff>0</xdr:rowOff>
    </xdr:from>
    <xdr:to>
      <xdr:col>12</xdr:col>
      <xdr:colOff>475950</xdr:colOff>
      <xdr:row>44</xdr:row>
      <xdr:rowOff>142125</xdr:rowOff>
    </xdr:to>
    <xdr:graphicFrame macro="">
      <xdr:nvGraphicFramePr>
        <xdr:cNvPr id="11" name="Graf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1</xdr:rowOff>
    </xdr:from>
    <xdr:to>
      <xdr:col>1</xdr:col>
      <xdr:colOff>451350</xdr:colOff>
      <xdr:row>5</xdr:row>
      <xdr:rowOff>144882</xdr:rowOff>
    </xdr:to>
    <xdr:pic>
      <xdr:nvPicPr>
        <xdr:cNvPr id="3" name="Obrázek 2"/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prstClr val="black"/>
            <a:schemeClr val="bg2">
              <a:lumMod val="50000"/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33376"/>
          <a:ext cx="1080000" cy="62113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1</xdr:col>
      <xdr:colOff>451350</xdr:colOff>
      <xdr:row>21</xdr:row>
      <xdr:rowOff>11531</xdr:rowOff>
    </xdr:to>
    <xdr:pic>
      <xdr:nvPicPr>
        <xdr:cNvPr id="8" name="Obrázek 7"/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prstClr val="black"/>
            <a:schemeClr val="bg2">
              <a:lumMod val="50000"/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647950"/>
          <a:ext cx="1080000" cy="621131"/>
        </a:xfrm>
        <a:prstGeom prst="rect">
          <a:avLst/>
        </a:prstGeom>
      </xdr:spPr>
    </xdr:pic>
    <xdr:clientData/>
  </xdr:twoCellAnchor>
  <xdr:twoCellAnchor>
    <xdr:from>
      <xdr:col>9</xdr:col>
      <xdr:colOff>790575</xdr:colOff>
      <xdr:row>17</xdr:row>
      <xdr:rowOff>0</xdr:rowOff>
    </xdr:from>
    <xdr:to>
      <xdr:col>12</xdr:col>
      <xdr:colOff>523872</xdr:colOff>
      <xdr:row>27</xdr:row>
      <xdr:rowOff>9525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533399</xdr:colOff>
      <xdr:row>17</xdr:row>
      <xdr:rowOff>0</xdr:rowOff>
    </xdr:from>
    <xdr:to>
      <xdr:col>10</xdr:col>
      <xdr:colOff>112949</xdr:colOff>
      <xdr:row>27</xdr:row>
      <xdr:rowOff>123825</xdr:rowOff>
    </xdr:to>
    <xdr:graphicFrame macro="">
      <xdr:nvGraphicFramePr>
        <xdr:cNvPr id="6" name="Graf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29</xdr:row>
      <xdr:rowOff>0</xdr:rowOff>
    </xdr:from>
    <xdr:to>
      <xdr:col>4</xdr:col>
      <xdr:colOff>381000</xdr:colOff>
      <xdr:row>44</xdr:row>
      <xdr:rowOff>142875</xdr:rowOff>
    </xdr:to>
    <xdr:graphicFrame macro="">
      <xdr:nvGraphicFramePr>
        <xdr:cNvPr id="7" name="Graf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</xdr:col>
      <xdr:colOff>0</xdr:colOff>
      <xdr:row>29</xdr:row>
      <xdr:rowOff>0</xdr:rowOff>
    </xdr:from>
    <xdr:to>
      <xdr:col>7</xdr:col>
      <xdr:colOff>781050</xdr:colOff>
      <xdr:row>44</xdr:row>
      <xdr:rowOff>142125</xdr:rowOff>
    </xdr:to>
    <xdr:graphicFrame macro="">
      <xdr:nvGraphicFramePr>
        <xdr:cNvPr id="9" name="Graf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8</xdr:col>
      <xdr:colOff>0</xdr:colOff>
      <xdr:row>29</xdr:row>
      <xdr:rowOff>0</xdr:rowOff>
    </xdr:from>
    <xdr:to>
      <xdr:col>12</xdr:col>
      <xdr:colOff>475950</xdr:colOff>
      <xdr:row>44</xdr:row>
      <xdr:rowOff>142125</xdr:rowOff>
    </xdr:to>
    <xdr:graphicFrame macro="">
      <xdr:nvGraphicFramePr>
        <xdr:cNvPr id="10" name="Graf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1</xdr:rowOff>
    </xdr:from>
    <xdr:to>
      <xdr:col>1</xdr:col>
      <xdr:colOff>451350</xdr:colOff>
      <xdr:row>5</xdr:row>
      <xdr:rowOff>144882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prstClr val="black"/>
            <a:schemeClr val="bg2">
              <a:lumMod val="50000"/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33376"/>
          <a:ext cx="1080000" cy="62113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1</xdr:col>
      <xdr:colOff>451350</xdr:colOff>
      <xdr:row>21</xdr:row>
      <xdr:rowOff>11531</xdr:rowOff>
    </xdr:to>
    <xdr:pic>
      <xdr:nvPicPr>
        <xdr:cNvPr id="6" name="Obrázek 5"/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prstClr val="black"/>
            <a:schemeClr val="bg2">
              <a:lumMod val="50000"/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647950"/>
          <a:ext cx="1080000" cy="621131"/>
        </a:xfrm>
        <a:prstGeom prst="rect">
          <a:avLst/>
        </a:prstGeom>
      </xdr:spPr>
    </xdr:pic>
    <xdr:clientData/>
  </xdr:twoCellAnchor>
  <xdr:twoCellAnchor>
    <xdr:from>
      <xdr:col>9</xdr:col>
      <xdr:colOff>790575</xdr:colOff>
      <xdr:row>17</xdr:row>
      <xdr:rowOff>0</xdr:rowOff>
    </xdr:from>
    <xdr:to>
      <xdr:col>12</xdr:col>
      <xdr:colOff>523872</xdr:colOff>
      <xdr:row>27</xdr:row>
      <xdr:rowOff>9525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533399</xdr:colOff>
      <xdr:row>17</xdr:row>
      <xdr:rowOff>0</xdr:rowOff>
    </xdr:from>
    <xdr:to>
      <xdr:col>10</xdr:col>
      <xdr:colOff>112949</xdr:colOff>
      <xdr:row>27</xdr:row>
      <xdr:rowOff>123825</xdr:rowOff>
    </xdr:to>
    <xdr:graphicFrame macro="">
      <xdr:nvGraphicFramePr>
        <xdr:cNvPr id="7" name="Graf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29</xdr:row>
      <xdr:rowOff>0</xdr:rowOff>
    </xdr:from>
    <xdr:to>
      <xdr:col>4</xdr:col>
      <xdr:colOff>381000</xdr:colOff>
      <xdr:row>44</xdr:row>
      <xdr:rowOff>142875</xdr:rowOff>
    </xdr:to>
    <xdr:graphicFrame macro="">
      <xdr:nvGraphicFramePr>
        <xdr:cNvPr id="8" name="Graf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</xdr:col>
      <xdr:colOff>0</xdr:colOff>
      <xdr:row>29</xdr:row>
      <xdr:rowOff>0</xdr:rowOff>
    </xdr:from>
    <xdr:to>
      <xdr:col>7</xdr:col>
      <xdr:colOff>781050</xdr:colOff>
      <xdr:row>44</xdr:row>
      <xdr:rowOff>142125</xdr:rowOff>
    </xdr:to>
    <xdr:graphicFrame macro="">
      <xdr:nvGraphicFramePr>
        <xdr:cNvPr id="9" name="Graf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8</xdr:col>
      <xdr:colOff>0</xdr:colOff>
      <xdr:row>29</xdr:row>
      <xdr:rowOff>0</xdr:rowOff>
    </xdr:from>
    <xdr:to>
      <xdr:col>12</xdr:col>
      <xdr:colOff>475950</xdr:colOff>
      <xdr:row>44</xdr:row>
      <xdr:rowOff>142125</xdr:rowOff>
    </xdr:to>
    <xdr:graphicFrame macro="">
      <xdr:nvGraphicFramePr>
        <xdr:cNvPr id="10" name="Graf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1</xdr:rowOff>
    </xdr:from>
    <xdr:to>
      <xdr:col>1</xdr:col>
      <xdr:colOff>451350</xdr:colOff>
      <xdr:row>5</xdr:row>
      <xdr:rowOff>144882</xdr:rowOff>
    </xdr:to>
    <xdr:pic>
      <xdr:nvPicPr>
        <xdr:cNvPr id="3" name="Obrázek 2"/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prstClr val="black"/>
            <a:schemeClr val="bg2">
              <a:lumMod val="50000"/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33376"/>
          <a:ext cx="1080000" cy="62113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1</xdr:col>
      <xdr:colOff>451350</xdr:colOff>
      <xdr:row>21</xdr:row>
      <xdr:rowOff>11531</xdr:rowOff>
    </xdr:to>
    <xdr:pic>
      <xdr:nvPicPr>
        <xdr:cNvPr id="8" name="Obrázek 7"/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prstClr val="black"/>
            <a:schemeClr val="bg2">
              <a:lumMod val="50000"/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647950"/>
          <a:ext cx="1080000" cy="621131"/>
        </a:xfrm>
        <a:prstGeom prst="rect">
          <a:avLst/>
        </a:prstGeom>
      </xdr:spPr>
    </xdr:pic>
    <xdr:clientData/>
  </xdr:twoCellAnchor>
  <xdr:twoCellAnchor>
    <xdr:from>
      <xdr:col>9</xdr:col>
      <xdr:colOff>790575</xdr:colOff>
      <xdr:row>17</xdr:row>
      <xdr:rowOff>0</xdr:rowOff>
    </xdr:from>
    <xdr:to>
      <xdr:col>12</xdr:col>
      <xdr:colOff>523872</xdr:colOff>
      <xdr:row>27</xdr:row>
      <xdr:rowOff>9525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533399</xdr:colOff>
      <xdr:row>17</xdr:row>
      <xdr:rowOff>0</xdr:rowOff>
    </xdr:from>
    <xdr:to>
      <xdr:col>10</xdr:col>
      <xdr:colOff>112949</xdr:colOff>
      <xdr:row>27</xdr:row>
      <xdr:rowOff>123825</xdr:rowOff>
    </xdr:to>
    <xdr:graphicFrame macro="">
      <xdr:nvGraphicFramePr>
        <xdr:cNvPr id="6" name="Graf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29</xdr:row>
      <xdr:rowOff>0</xdr:rowOff>
    </xdr:from>
    <xdr:to>
      <xdr:col>4</xdr:col>
      <xdr:colOff>381000</xdr:colOff>
      <xdr:row>44</xdr:row>
      <xdr:rowOff>142875</xdr:rowOff>
    </xdr:to>
    <xdr:graphicFrame macro="">
      <xdr:nvGraphicFramePr>
        <xdr:cNvPr id="7" name="Graf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</xdr:col>
      <xdr:colOff>0</xdr:colOff>
      <xdr:row>29</xdr:row>
      <xdr:rowOff>0</xdr:rowOff>
    </xdr:from>
    <xdr:to>
      <xdr:col>7</xdr:col>
      <xdr:colOff>781050</xdr:colOff>
      <xdr:row>44</xdr:row>
      <xdr:rowOff>142125</xdr:rowOff>
    </xdr:to>
    <xdr:graphicFrame macro="">
      <xdr:nvGraphicFramePr>
        <xdr:cNvPr id="9" name="Graf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8</xdr:col>
      <xdr:colOff>0</xdr:colOff>
      <xdr:row>29</xdr:row>
      <xdr:rowOff>0</xdr:rowOff>
    </xdr:from>
    <xdr:to>
      <xdr:col>12</xdr:col>
      <xdr:colOff>475950</xdr:colOff>
      <xdr:row>44</xdr:row>
      <xdr:rowOff>142125</xdr:rowOff>
    </xdr:to>
    <xdr:graphicFrame macro="">
      <xdr:nvGraphicFramePr>
        <xdr:cNvPr id="10" name="Graf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1</xdr:rowOff>
    </xdr:from>
    <xdr:to>
      <xdr:col>1</xdr:col>
      <xdr:colOff>451350</xdr:colOff>
      <xdr:row>5</xdr:row>
      <xdr:rowOff>144882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prstClr val="black"/>
            <a:schemeClr val="bg2">
              <a:lumMod val="50000"/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33376"/>
          <a:ext cx="1080000" cy="62113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1</xdr:col>
      <xdr:colOff>451350</xdr:colOff>
      <xdr:row>21</xdr:row>
      <xdr:rowOff>11531</xdr:rowOff>
    </xdr:to>
    <xdr:pic>
      <xdr:nvPicPr>
        <xdr:cNvPr id="6" name="Obrázek 5"/>
        <xdr:cNvPicPr>
          <a:picLocks noChangeAspect="1"/>
        </xdr:cNvPicPr>
      </xdr:nvPicPr>
      <xdr:blipFill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prstClr val="black"/>
            <a:schemeClr val="bg2">
              <a:lumMod val="50000"/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647950"/>
          <a:ext cx="1080000" cy="621131"/>
        </a:xfrm>
        <a:prstGeom prst="rect">
          <a:avLst/>
        </a:prstGeom>
      </xdr:spPr>
    </xdr:pic>
    <xdr:clientData/>
  </xdr:twoCellAnchor>
  <xdr:twoCellAnchor>
    <xdr:from>
      <xdr:col>9</xdr:col>
      <xdr:colOff>790575</xdr:colOff>
      <xdr:row>17</xdr:row>
      <xdr:rowOff>0</xdr:rowOff>
    </xdr:from>
    <xdr:to>
      <xdr:col>12</xdr:col>
      <xdr:colOff>523872</xdr:colOff>
      <xdr:row>27</xdr:row>
      <xdr:rowOff>9525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533399</xdr:colOff>
      <xdr:row>17</xdr:row>
      <xdr:rowOff>0</xdr:rowOff>
    </xdr:from>
    <xdr:to>
      <xdr:col>10</xdr:col>
      <xdr:colOff>112949</xdr:colOff>
      <xdr:row>27</xdr:row>
      <xdr:rowOff>123825</xdr:rowOff>
    </xdr:to>
    <xdr:graphicFrame macro="">
      <xdr:nvGraphicFramePr>
        <xdr:cNvPr id="7" name="Graf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29</xdr:row>
      <xdr:rowOff>0</xdr:rowOff>
    </xdr:from>
    <xdr:to>
      <xdr:col>4</xdr:col>
      <xdr:colOff>381000</xdr:colOff>
      <xdr:row>44</xdr:row>
      <xdr:rowOff>142875</xdr:rowOff>
    </xdr:to>
    <xdr:graphicFrame macro="">
      <xdr:nvGraphicFramePr>
        <xdr:cNvPr id="8" name="Graf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</xdr:col>
      <xdr:colOff>0</xdr:colOff>
      <xdr:row>29</xdr:row>
      <xdr:rowOff>0</xdr:rowOff>
    </xdr:from>
    <xdr:to>
      <xdr:col>7</xdr:col>
      <xdr:colOff>781050</xdr:colOff>
      <xdr:row>44</xdr:row>
      <xdr:rowOff>142125</xdr:rowOff>
    </xdr:to>
    <xdr:graphicFrame macro="">
      <xdr:nvGraphicFramePr>
        <xdr:cNvPr id="9" name="Graf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8</xdr:col>
      <xdr:colOff>0</xdr:colOff>
      <xdr:row>29</xdr:row>
      <xdr:rowOff>0</xdr:rowOff>
    </xdr:from>
    <xdr:to>
      <xdr:col>12</xdr:col>
      <xdr:colOff>475950</xdr:colOff>
      <xdr:row>44</xdr:row>
      <xdr:rowOff>142125</xdr:rowOff>
    </xdr:to>
    <xdr:graphicFrame macro="">
      <xdr:nvGraphicFramePr>
        <xdr:cNvPr id="10" name="Graf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1</xdr:rowOff>
    </xdr:from>
    <xdr:to>
      <xdr:col>1</xdr:col>
      <xdr:colOff>451350</xdr:colOff>
      <xdr:row>5</xdr:row>
      <xdr:rowOff>144882</xdr:rowOff>
    </xdr:to>
    <xdr:pic>
      <xdr:nvPicPr>
        <xdr:cNvPr id="3" name="Obrázek 2"/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prstClr val="black"/>
            <a:schemeClr val="bg2">
              <a:lumMod val="50000"/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33376"/>
          <a:ext cx="1080000" cy="62113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1</xdr:col>
      <xdr:colOff>451350</xdr:colOff>
      <xdr:row>21</xdr:row>
      <xdr:rowOff>11531</xdr:rowOff>
    </xdr:to>
    <xdr:pic>
      <xdr:nvPicPr>
        <xdr:cNvPr id="8" name="Obrázek 7"/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prstClr val="black"/>
            <a:schemeClr val="bg2">
              <a:lumMod val="50000"/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647950"/>
          <a:ext cx="1080000" cy="621131"/>
        </a:xfrm>
        <a:prstGeom prst="rect">
          <a:avLst/>
        </a:prstGeom>
      </xdr:spPr>
    </xdr:pic>
    <xdr:clientData/>
  </xdr:twoCellAnchor>
  <xdr:twoCellAnchor>
    <xdr:from>
      <xdr:col>9</xdr:col>
      <xdr:colOff>790575</xdr:colOff>
      <xdr:row>17</xdr:row>
      <xdr:rowOff>0</xdr:rowOff>
    </xdr:from>
    <xdr:to>
      <xdr:col>12</xdr:col>
      <xdr:colOff>523872</xdr:colOff>
      <xdr:row>27</xdr:row>
      <xdr:rowOff>9525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533399</xdr:colOff>
      <xdr:row>17</xdr:row>
      <xdr:rowOff>0</xdr:rowOff>
    </xdr:from>
    <xdr:to>
      <xdr:col>10</xdr:col>
      <xdr:colOff>112949</xdr:colOff>
      <xdr:row>27</xdr:row>
      <xdr:rowOff>123825</xdr:rowOff>
    </xdr:to>
    <xdr:graphicFrame macro="">
      <xdr:nvGraphicFramePr>
        <xdr:cNvPr id="6" name="Graf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29</xdr:row>
      <xdr:rowOff>0</xdr:rowOff>
    </xdr:from>
    <xdr:to>
      <xdr:col>4</xdr:col>
      <xdr:colOff>381000</xdr:colOff>
      <xdr:row>44</xdr:row>
      <xdr:rowOff>142875</xdr:rowOff>
    </xdr:to>
    <xdr:graphicFrame macro="">
      <xdr:nvGraphicFramePr>
        <xdr:cNvPr id="7" name="Graf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</xdr:col>
      <xdr:colOff>0</xdr:colOff>
      <xdr:row>29</xdr:row>
      <xdr:rowOff>0</xdr:rowOff>
    </xdr:from>
    <xdr:to>
      <xdr:col>7</xdr:col>
      <xdr:colOff>781050</xdr:colOff>
      <xdr:row>44</xdr:row>
      <xdr:rowOff>142125</xdr:rowOff>
    </xdr:to>
    <xdr:graphicFrame macro="">
      <xdr:nvGraphicFramePr>
        <xdr:cNvPr id="9" name="Graf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8</xdr:col>
      <xdr:colOff>0</xdr:colOff>
      <xdr:row>29</xdr:row>
      <xdr:rowOff>0</xdr:rowOff>
    </xdr:from>
    <xdr:to>
      <xdr:col>12</xdr:col>
      <xdr:colOff>475950</xdr:colOff>
      <xdr:row>44</xdr:row>
      <xdr:rowOff>142125</xdr:rowOff>
    </xdr:to>
    <xdr:graphicFrame macro="">
      <xdr:nvGraphicFramePr>
        <xdr:cNvPr id="10" name="Graf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1</xdr:rowOff>
    </xdr:from>
    <xdr:to>
      <xdr:col>1</xdr:col>
      <xdr:colOff>451350</xdr:colOff>
      <xdr:row>5</xdr:row>
      <xdr:rowOff>144882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prstClr val="black"/>
            <a:schemeClr val="bg2">
              <a:lumMod val="50000"/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33376"/>
          <a:ext cx="1080000" cy="62113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1</xdr:col>
      <xdr:colOff>451350</xdr:colOff>
      <xdr:row>21</xdr:row>
      <xdr:rowOff>11531</xdr:rowOff>
    </xdr:to>
    <xdr:pic>
      <xdr:nvPicPr>
        <xdr:cNvPr id="6" name="Obrázek 5"/>
        <xdr:cNvPicPr>
          <a:picLocks noChangeAspect="1"/>
        </xdr:cNvPicPr>
      </xdr:nvPicPr>
      <xdr:blipFill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prstClr val="black"/>
            <a:schemeClr val="bg2">
              <a:lumMod val="50000"/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647950"/>
          <a:ext cx="1080000" cy="621131"/>
        </a:xfrm>
        <a:prstGeom prst="rect">
          <a:avLst/>
        </a:prstGeom>
      </xdr:spPr>
    </xdr:pic>
    <xdr:clientData/>
  </xdr:twoCellAnchor>
  <xdr:twoCellAnchor>
    <xdr:from>
      <xdr:col>9</xdr:col>
      <xdr:colOff>790575</xdr:colOff>
      <xdr:row>17</xdr:row>
      <xdr:rowOff>0</xdr:rowOff>
    </xdr:from>
    <xdr:to>
      <xdr:col>12</xdr:col>
      <xdr:colOff>523872</xdr:colOff>
      <xdr:row>27</xdr:row>
      <xdr:rowOff>9525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533399</xdr:colOff>
      <xdr:row>17</xdr:row>
      <xdr:rowOff>0</xdr:rowOff>
    </xdr:from>
    <xdr:to>
      <xdr:col>10</xdr:col>
      <xdr:colOff>112949</xdr:colOff>
      <xdr:row>27</xdr:row>
      <xdr:rowOff>123825</xdr:rowOff>
    </xdr:to>
    <xdr:graphicFrame macro="">
      <xdr:nvGraphicFramePr>
        <xdr:cNvPr id="7" name="Graf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29</xdr:row>
      <xdr:rowOff>0</xdr:rowOff>
    </xdr:from>
    <xdr:to>
      <xdr:col>4</xdr:col>
      <xdr:colOff>381000</xdr:colOff>
      <xdr:row>44</xdr:row>
      <xdr:rowOff>142875</xdr:rowOff>
    </xdr:to>
    <xdr:graphicFrame macro="">
      <xdr:nvGraphicFramePr>
        <xdr:cNvPr id="8" name="Graf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</xdr:col>
      <xdr:colOff>0</xdr:colOff>
      <xdr:row>29</xdr:row>
      <xdr:rowOff>0</xdr:rowOff>
    </xdr:from>
    <xdr:to>
      <xdr:col>7</xdr:col>
      <xdr:colOff>781050</xdr:colOff>
      <xdr:row>44</xdr:row>
      <xdr:rowOff>142125</xdr:rowOff>
    </xdr:to>
    <xdr:graphicFrame macro="">
      <xdr:nvGraphicFramePr>
        <xdr:cNvPr id="9" name="Graf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8</xdr:col>
      <xdr:colOff>0</xdr:colOff>
      <xdr:row>29</xdr:row>
      <xdr:rowOff>0</xdr:rowOff>
    </xdr:from>
    <xdr:to>
      <xdr:col>12</xdr:col>
      <xdr:colOff>475950</xdr:colOff>
      <xdr:row>44</xdr:row>
      <xdr:rowOff>142125</xdr:rowOff>
    </xdr:to>
    <xdr:graphicFrame macro="">
      <xdr:nvGraphicFramePr>
        <xdr:cNvPr id="10" name="Graf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192548</xdr:colOff>
      <xdr:row>0</xdr:row>
      <xdr:rowOff>12010</xdr:rowOff>
    </xdr:from>
    <xdr:to>
      <xdr:col>11</xdr:col>
      <xdr:colOff>3238</xdr:colOff>
      <xdr:row>3</xdr:row>
      <xdr:rowOff>98081</xdr:rowOff>
    </xdr:to>
    <xdr:pic>
      <xdr:nvPicPr>
        <xdr:cNvPr id="3" name="Obrázek 2" descr="eru_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25939" y="12010"/>
          <a:ext cx="1019951" cy="5498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1</xdr:rowOff>
    </xdr:from>
    <xdr:to>
      <xdr:col>1</xdr:col>
      <xdr:colOff>451350</xdr:colOff>
      <xdr:row>5</xdr:row>
      <xdr:rowOff>144882</xdr:rowOff>
    </xdr:to>
    <xdr:pic>
      <xdr:nvPicPr>
        <xdr:cNvPr id="3" name="Obrázek 2"/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prstClr val="black"/>
            <a:schemeClr val="bg2">
              <a:lumMod val="50000"/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33376"/>
          <a:ext cx="1080000" cy="62113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1</xdr:col>
      <xdr:colOff>451350</xdr:colOff>
      <xdr:row>21</xdr:row>
      <xdr:rowOff>11531</xdr:rowOff>
    </xdr:to>
    <xdr:pic>
      <xdr:nvPicPr>
        <xdr:cNvPr id="8" name="Obrázek 7"/>
        <xdr:cNvPicPr>
          <a:picLocks noChangeAspect="1"/>
        </xdr:cNvPicPr>
      </xdr:nvPicPr>
      <xdr:blipFill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prstClr val="black"/>
            <a:schemeClr val="bg2">
              <a:lumMod val="50000"/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647950"/>
          <a:ext cx="1080000" cy="621131"/>
        </a:xfrm>
        <a:prstGeom prst="rect">
          <a:avLst/>
        </a:prstGeom>
      </xdr:spPr>
    </xdr:pic>
    <xdr:clientData/>
  </xdr:twoCellAnchor>
  <xdr:twoCellAnchor>
    <xdr:from>
      <xdr:col>9</xdr:col>
      <xdr:colOff>790575</xdr:colOff>
      <xdr:row>17</xdr:row>
      <xdr:rowOff>0</xdr:rowOff>
    </xdr:from>
    <xdr:to>
      <xdr:col>12</xdr:col>
      <xdr:colOff>523872</xdr:colOff>
      <xdr:row>27</xdr:row>
      <xdr:rowOff>9525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533399</xdr:colOff>
      <xdr:row>17</xdr:row>
      <xdr:rowOff>0</xdr:rowOff>
    </xdr:from>
    <xdr:to>
      <xdr:col>10</xdr:col>
      <xdr:colOff>112949</xdr:colOff>
      <xdr:row>27</xdr:row>
      <xdr:rowOff>123825</xdr:rowOff>
    </xdr:to>
    <xdr:graphicFrame macro="">
      <xdr:nvGraphicFramePr>
        <xdr:cNvPr id="6" name="Graf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29</xdr:row>
      <xdr:rowOff>0</xdr:rowOff>
    </xdr:from>
    <xdr:to>
      <xdr:col>4</xdr:col>
      <xdr:colOff>381000</xdr:colOff>
      <xdr:row>44</xdr:row>
      <xdr:rowOff>142875</xdr:rowOff>
    </xdr:to>
    <xdr:graphicFrame macro="">
      <xdr:nvGraphicFramePr>
        <xdr:cNvPr id="7" name="Graf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</xdr:col>
      <xdr:colOff>0</xdr:colOff>
      <xdr:row>29</xdr:row>
      <xdr:rowOff>0</xdr:rowOff>
    </xdr:from>
    <xdr:to>
      <xdr:col>7</xdr:col>
      <xdr:colOff>781050</xdr:colOff>
      <xdr:row>44</xdr:row>
      <xdr:rowOff>142125</xdr:rowOff>
    </xdr:to>
    <xdr:graphicFrame macro="">
      <xdr:nvGraphicFramePr>
        <xdr:cNvPr id="9" name="Graf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8</xdr:col>
      <xdr:colOff>0</xdr:colOff>
      <xdr:row>29</xdr:row>
      <xdr:rowOff>0</xdr:rowOff>
    </xdr:from>
    <xdr:to>
      <xdr:col>12</xdr:col>
      <xdr:colOff>475950</xdr:colOff>
      <xdr:row>44</xdr:row>
      <xdr:rowOff>142125</xdr:rowOff>
    </xdr:to>
    <xdr:graphicFrame macro="">
      <xdr:nvGraphicFramePr>
        <xdr:cNvPr id="10" name="Graf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1</xdr:rowOff>
    </xdr:from>
    <xdr:to>
      <xdr:col>1</xdr:col>
      <xdr:colOff>451350</xdr:colOff>
      <xdr:row>5</xdr:row>
      <xdr:rowOff>144882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prstClr val="black"/>
            <a:schemeClr val="bg2">
              <a:lumMod val="50000"/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33376"/>
          <a:ext cx="1080000" cy="62113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1</xdr:col>
      <xdr:colOff>451350</xdr:colOff>
      <xdr:row>21</xdr:row>
      <xdr:rowOff>11531</xdr:rowOff>
    </xdr:to>
    <xdr:pic>
      <xdr:nvPicPr>
        <xdr:cNvPr id="6" name="Obrázek 5"/>
        <xdr:cNvPicPr>
          <a:picLocks noChangeAspect="1"/>
        </xdr:cNvPicPr>
      </xdr:nvPicPr>
      <xdr:blipFill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prstClr val="black"/>
            <a:schemeClr val="bg2">
              <a:lumMod val="50000"/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647950"/>
          <a:ext cx="1080000" cy="621131"/>
        </a:xfrm>
        <a:prstGeom prst="rect">
          <a:avLst/>
        </a:prstGeom>
      </xdr:spPr>
    </xdr:pic>
    <xdr:clientData/>
  </xdr:twoCellAnchor>
  <xdr:twoCellAnchor>
    <xdr:from>
      <xdr:col>9</xdr:col>
      <xdr:colOff>790575</xdr:colOff>
      <xdr:row>17</xdr:row>
      <xdr:rowOff>0</xdr:rowOff>
    </xdr:from>
    <xdr:to>
      <xdr:col>12</xdr:col>
      <xdr:colOff>523872</xdr:colOff>
      <xdr:row>27</xdr:row>
      <xdr:rowOff>9525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533399</xdr:colOff>
      <xdr:row>17</xdr:row>
      <xdr:rowOff>0</xdr:rowOff>
    </xdr:from>
    <xdr:to>
      <xdr:col>10</xdr:col>
      <xdr:colOff>112949</xdr:colOff>
      <xdr:row>27</xdr:row>
      <xdr:rowOff>123825</xdr:rowOff>
    </xdr:to>
    <xdr:graphicFrame macro="">
      <xdr:nvGraphicFramePr>
        <xdr:cNvPr id="7" name="Graf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29</xdr:row>
      <xdr:rowOff>0</xdr:rowOff>
    </xdr:from>
    <xdr:to>
      <xdr:col>4</xdr:col>
      <xdr:colOff>381000</xdr:colOff>
      <xdr:row>44</xdr:row>
      <xdr:rowOff>142875</xdr:rowOff>
    </xdr:to>
    <xdr:graphicFrame macro="">
      <xdr:nvGraphicFramePr>
        <xdr:cNvPr id="8" name="Graf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</xdr:col>
      <xdr:colOff>0</xdr:colOff>
      <xdr:row>29</xdr:row>
      <xdr:rowOff>0</xdr:rowOff>
    </xdr:from>
    <xdr:to>
      <xdr:col>7</xdr:col>
      <xdr:colOff>781050</xdr:colOff>
      <xdr:row>44</xdr:row>
      <xdr:rowOff>142125</xdr:rowOff>
    </xdr:to>
    <xdr:graphicFrame macro="">
      <xdr:nvGraphicFramePr>
        <xdr:cNvPr id="9" name="Graf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8</xdr:col>
      <xdr:colOff>0</xdr:colOff>
      <xdr:row>29</xdr:row>
      <xdr:rowOff>0</xdr:rowOff>
    </xdr:from>
    <xdr:to>
      <xdr:col>12</xdr:col>
      <xdr:colOff>475950</xdr:colOff>
      <xdr:row>44</xdr:row>
      <xdr:rowOff>142125</xdr:rowOff>
    </xdr:to>
    <xdr:graphicFrame macro="">
      <xdr:nvGraphicFramePr>
        <xdr:cNvPr id="10" name="Graf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1</xdr:rowOff>
    </xdr:from>
    <xdr:to>
      <xdr:col>1</xdr:col>
      <xdr:colOff>451350</xdr:colOff>
      <xdr:row>5</xdr:row>
      <xdr:rowOff>144882</xdr:rowOff>
    </xdr:to>
    <xdr:pic>
      <xdr:nvPicPr>
        <xdr:cNvPr id="3" name="Obrázek 2"/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prstClr val="black"/>
            <a:schemeClr val="bg2">
              <a:lumMod val="50000"/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33376"/>
          <a:ext cx="1080000" cy="62113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1</xdr:col>
      <xdr:colOff>451350</xdr:colOff>
      <xdr:row>21</xdr:row>
      <xdr:rowOff>11531</xdr:rowOff>
    </xdr:to>
    <xdr:pic>
      <xdr:nvPicPr>
        <xdr:cNvPr id="8" name="Obrázek 7"/>
        <xdr:cNvPicPr>
          <a:picLocks noChangeAspect="1"/>
        </xdr:cNvPicPr>
      </xdr:nvPicPr>
      <xdr:blipFill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prstClr val="black"/>
            <a:schemeClr val="bg2">
              <a:lumMod val="50000"/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647950"/>
          <a:ext cx="1080000" cy="621131"/>
        </a:xfrm>
        <a:prstGeom prst="rect">
          <a:avLst/>
        </a:prstGeom>
      </xdr:spPr>
    </xdr:pic>
    <xdr:clientData/>
  </xdr:twoCellAnchor>
  <xdr:twoCellAnchor>
    <xdr:from>
      <xdr:col>9</xdr:col>
      <xdr:colOff>790575</xdr:colOff>
      <xdr:row>17</xdr:row>
      <xdr:rowOff>0</xdr:rowOff>
    </xdr:from>
    <xdr:to>
      <xdr:col>12</xdr:col>
      <xdr:colOff>523872</xdr:colOff>
      <xdr:row>27</xdr:row>
      <xdr:rowOff>9525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533399</xdr:colOff>
      <xdr:row>17</xdr:row>
      <xdr:rowOff>0</xdr:rowOff>
    </xdr:from>
    <xdr:to>
      <xdr:col>10</xdr:col>
      <xdr:colOff>112949</xdr:colOff>
      <xdr:row>27</xdr:row>
      <xdr:rowOff>123825</xdr:rowOff>
    </xdr:to>
    <xdr:graphicFrame macro="">
      <xdr:nvGraphicFramePr>
        <xdr:cNvPr id="6" name="Graf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29</xdr:row>
      <xdr:rowOff>0</xdr:rowOff>
    </xdr:from>
    <xdr:to>
      <xdr:col>4</xdr:col>
      <xdr:colOff>381000</xdr:colOff>
      <xdr:row>44</xdr:row>
      <xdr:rowOff>142875</xdr:rowOff>
    </xdr:to>
    <xdr:graphicFrame macro="">
      <xdr:nvGraphicFramePr>
        <xdr:cNvPr id="7" name="Graf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</xdr:col>
      <xdr:colOff>0</xdr:colOff>
      <xdr:row>29</xdr:row>
      <xdr:rowOff>0</xdr:rowOff>
    </xdr:from>
    <xdr:to>
      <xdr:col>7</xdr:col>
      <xdr:colOff>781050</xdr:colOff>
      <xdr:row>44</xdr:row>
      <xdr:rowOff>142125</xdr:rowOff>
    </xdr:to>
    <xdr:graphicFrame macro="">
      <xdr:nvGraphicFramePr>
        <xdr:cNvPr id="9" name="Graf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8</xdr:col>
      <xdr:colOff>0</xdr:colOff>
      <xdr:row>29</xdr:row>
      <xdr:rowOff>0</xdr:rowOff>
    </xdr:from>
    <xdr:to>
      <xdr:col>12</xdr:col>
      <xdr:colOff>475950</xdr:colOff>
      <xdr:row>44</xdr:row>
      <xdr:rowOff>142125</xdr:rowOff>
    </xdr:to>
    <xdr:graphicFrame macro="">
      <xdr:nvGraphicFramePr>
        <xdr:cNvPr id="10" name="Graf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1</xdr:rowOff>
    </xdr:from>
    <xdr:to>
      <xdr:col>1</xdr:col>
      <xdr:colOff>451350</xdr:colOff>
      <xdr:row>5</xdr:row>
      <xdr:rowOff>144882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prstClr val="black"/>
            <a:schemeClr val="bg2">
              <a:lumMod val="50000"/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33376"/>
          <a:ext cx="1080000" cy="62113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1</xdr:col>
      <xdr:colOff>451350</xdr:colOff>
      <xdr:row>21</xdr:row>
      <xdr:rowOff>11531</xdr:rowOff>
    </xdr:to>
    <xdr:pic>
      <xdr:nvPicPr>
        <xdr:cNvPr id="7" name="Obrázek 6"/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prstClr val="black"/>
            <a:schemeClr val="bg2">
              <a:lumMod val="50000"/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647950"/>
          <a:ext cx="1080000" cy="621131"/>
        </a:xfrm>
        <a:prstGeom prst="rect">
          <a:avLst/>
        </a:prstGeom>
      </xdr:spPr>
    </xdr:pic>
    <xdr:clientData/>
  </xdr:twoCellAnchor>
  <xdr:twoCellAnchor>
    <xdr:from>
      <xdr:col>9</xdr:col>
      <xdr:colOff>790575</xdr:colOff>
      <xdr:row>17</xdr:row>
      <xdr:rowOff>0</xdr:rowOff>
    </xdr:from>
    <xdr:to>
      <xdr:col>12</xdr:col>
      <xdr:colOff>523872</xdr:colOff>
      <xdr:row>27</xdr:row>
      <xdr:rowOff>9525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533399</xdr:colOff>
      <xdr:row>17</xdr:row>
      <xdr:rowOff>0</xdr:rowOff>
    </xdr:from>
    <xdr:to>
      <xdr:col>10</xdr:col>
      <xdr:colOff>112949</xdr:colOff>
      <xdr:row>27</xdr:row>
      <xdr:rowOff>123825</xdr:rowOff>
    </xdr:to>
    <xdr:graphicFrame macro="">
      <xdr:nvGraphicFramePr>
        <xdr:cNvPr id="6" name="Graf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29</xdr:row>
      <xdr:rowOff>0</xdr:rowOff>
    </xdr:from>
    <xdr:to>
      <xdr:col>4</xdr:col>
      <xdr:colOff>381000</xdr:colOff>
      <xdr:row>44</xdr:row>
      <xdr:rowOff>142875</xdr:rowOff>
    </xdr:to>
    <xdr:graphicFrame macro="">
      <xdr:nvGraphicFramePr>
        <xdr:cNvPr id="8" name="Graf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</xdr:col>
      <xdr:colOff>0</xdr:colOff>
      <xdr:row>29</xdr:row>
      <xdr:rowOff>0</xdr:rowOff>
    </xdr:from>
    <xdr:to>
      <xdr:col>7</xdr:col>
      <xdr:colOff>781050</xdr:colOff>
      <xdr:row>44</xdr:row>
      <xdr:rowOff>142125</xdr:rowOff>
    </xdr:to>
    <xdr:graphicFrame macro="">
      <xdr:nvGraphicFramePr>
        <xdr:cNvPr id="9" name="Graf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8</xdr:col>
      <xdr:colOff>0</xdr:colOff>
      <xdr:row>29</xdr:row>
      <xdr:rowOff>0</xdr:rowOff>
    </xdr:from>
    <xdr:to>
      <xdr:col>12</xdr:col>
      <xdr:colOff>475950</xdr:colOff>
      <xdr:row>44</xdr:row>
      <xdr:rowOff>142125</xdr:rowOff>
    </xdr:to>
    <xdr:graphicFrame macro="">
      <xdr:nvGraphicFramePr>
        <xdr:cNvPr id="10" name="Graf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17</xdr:row>
      <xdr:rowOff>1</xdr:rowOff>
    </xdr:from>
    <xdr:to>
      <xdr:col>1</xdr:col>
      <xdr:colOff>451350</xdr:colOff>
      <xdr:row>21</xdr:row>
      <xdr:rowOff>11532</xdr:rowOff>
    </xdr:to>
    <xdr:pic>
      <xdr:nvPicPr>
        <xdr:cNvPr id="3" name="Obrázek 2"/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prstClr val="black"/>
            <a:schemeClr val="bg2">
              <a:lumMod val="50000"/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647951"/>
          <a:ext cx="1080000" cy="62113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451350</xdr:colOff>
      <xdr:row>5</xdr:row>
      <xdr:rowOff>144881</xdr:rowOff>
    </xdr:to>
    <xdr:pic>
      <xdr:nvPicPr>
        <xdr:cNvPr id="8" name="Obrázek 7"/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prstClr val="black"/>
            <a:schemeClr val="bg2">
              <a:lumMod val="50000"/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33375"/>
          <a:ext cx="1080000" cy="621131"/>
        </a:xfrm>
        <a:prstGeom prst="rect">
          <a:avLst/>
        </a:prstGeom>
      </xdr:spPr>
    </xdr:pic>
    <xdr:clientData/>
  </xdr:twoCellAnchor>
  <xdr:twoCellAnchor>
    <xdr:from>
      <xdr:col>9</xdr:col>
      <xdr:colOff>790575</xdr:colOff>
      <xdr:row>17</xdr:row>
      <xdr:rowOff>0</xdr:rowOff>
    </xdr:from>
    <xdr:to>
      <xdr:col>12</xdr:col>
      <xdr:colOff>523872</xdr:colOff>
      <xdr:row>27</xdr:row>
      <xdr:rowOff>9525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533399</xdr:colOff>
      <xdr:row>17</xdr:row>
      <xdr:rowOff>0</xdr:rowOff>
    </xdr:from>
    <xdr:to>
      <xdr:col>10</xdr:col>
      <xdr:colOff>112949</xdr:colOff>
      <xdr:row>27</xdr:row>
      <xdr:rowOff>123825</xdr:rowOff>
    </xdr:to>
    <xdr:graphicFrame macro="">
      <xdr:nvGraphicFramePr>
        <xdr:cNvPr id="6" name="Graf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29</xdr:row>
      <xdr:rowOff>0</xdr:rowOff>
    </xdr:from>
    <xdr:to>
      <xdr:col>4</xdr:col>
      <xdr:colOff>381000</xdr:colOff>
      <xdr:row>44</xdr:row>
      <xdr:rowOff>142875</xdr:rowOff>
    </xdr:to>
    <xdr:graphicFrame macro="">
      <xdr:nvGraphicFramePr>
        <xdr:cNvPr id="7" name="Graf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</xdr:col>
      <xdr:colOff>0</xdr:colOff>
      <xdr:row>29</xdr:row>
      <xdr:rowOff>0</xdr:rowOff>
    </xdr:from>
    <xdr:to>
      <xdr:col>7</xdr:col>
      <xdr:colOff>781050</xdr:colOff>
      <xdr:row>44</xdr:row>
      <xdr:rowOff>142125</xdr:rowOff>
    </xdr:to>
    <xdr:graphicFrame macro="">
      <xdr:nvGraphicFramePr>
        <xdr:cNvPr id="9" name="Graf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8</xdr:col>
      <xdr:colOff>0</xdr:colOff>
      <xdr:row>29</xdr:row>
      <xdr:rowOff>0</xdr:rowOff>
    </xdr:from>
    <xdr:to>
      <xdr:col>12</xdr:col>
      <xdr:colOff>475950</xdr:colOff>
      <xdr:row>44</xdr:row>
      <xdr:rowOff>142125</xdr:rowOff>
    </xdr:to>
    <xdr:graphicFrame macro="">
      <xdr:nvGraphicFramePr>
        <xdr:cNvPr id="10" name="Graf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31</xdr:row>
      <xdr:rowOff>0</xdr:rowOff>
    </xdr:from>
    <xdr:to>
      <xdr:col>5</xdr:col>
      <xdr:colOff>581025</xdr:colOff>
      <xdr:row>44</xdr:row>
      <xdr:rowOff>123825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495300</xdr:colOff>
      <xdr:row>30</xdr:row>
      <xdr:rowOff>144535</xdr:rowOff>
    </xdr:from>
    <xdr:to>
      <xdr:col>10</xdr:col>
      <xdr:colOff>256760</xdr:colOff>
      <xdr:row>37</xdr:row>
      <xdr:rowOff>66675</xdr:rowOff>
    </xdr:to>
    <xdr:graphicFrame macro="">
      <xdr:nvGraphicFramePr>
        <xdr:cNvPr id="3" name="Graf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504825</xdr:colOff>
      <xdr:row>38</xdr:row>
      <xdr:rowOff>39758</xdr:rowOff>
    </xdr:from>
    <xdr:to>
      <xdr:col>10</xdr:col>
      <xdr:colOff>57150</xdr:colOff>
      <xdr:row>44</xdr:row>
      <xdr:rowOff>47626</xdr:rowOff>
    </xdr:to>
    <xdr:graphicFrame macro="">
      <xdr:nvGraphicFramePr>
        <xdr:cNvPr id="8" name="Graf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457200</xdr:colOff>
      <xdr:row>31</xdr:row>
      <xdr:rowOff>47626</xdr:rowOff>
    </xdr:from>
    <xdr:to>
      <xdr:col>13</xdr:col>
      <xdr:colOff>657225</xdr:colOff>
      <xdr:row>37</xdr:row>
      <xdr:rowOff>66675</xdr:rowOff>
    </xdr:to>
    <xdr:graphicFrame macro="">
      <xdr:nvGraphicFramePr>
        <xdr:cNvPr id="9" name="Graf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438150</xdr:colOff>
      <xdr:row>38</xdr:row>
      <xdr:rowOff>60049</xdr:rowOff>
    </xdr:from>
    <xdr:to>
      <xdr:col>13</xdr:col>
      <xdr:colOff>638175</xdr:colOff>
      <xdr:row>44</xdr:row>
      <xdr:rowOff>38100</xdr:rowOff>
    </xdr:to>
    <xdr:graphicFrame macro="">
      <xdr:nvGraphicFramePr>
        <xdr:cNvPr id="10" name="Graf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22412</xdr:colOff>
      <xdr:row>28</xdr:row>
      <xdr:rowOff>33617</xdr:rowOff>
    </xdr:from>
    <xdr:to>
      <xdr:col>6</xdr:col>
      <xdr:colOff>346262</xdr:colOff>
      <xdr:row>46</xdr:row>
      <xdr:rowOff>114300</xdr:rowOff>
    </xdr:to>
    <xdr:graphicFrame macro="">
      <xdr:nvGraphicFramePr>
        <xdr:cNvPr id="6" name="Graf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7</xdr:col>
      <xdr:colOff>252797</xdr:colOff>
      <xdr:row>30</xdr:row>
      <xdr:rowOff>50912</xdr:rowOff>
    </xdr:from>
    <xdr:to>
      <xdr:col>13</xdr:col>
      <xdr:colOff>193448</xdr:colOff>
      <xdr:row>46</xdr:row>
      <xdr:rowOff>114301</xdr:rowOff>
    </xdr:to>
    <xdr:pic>
      <xdr:nvPicPr>
        <xdr:cNvPr id="8" name="Obrázek 7"/>
        <xdr:cNvPicPr>
          <a:picLocks noChangeAspect="1"/>
        </xdr:cNvPicPr>
      </xdr:nvPicPr>
      <xdr:blipFill>
        <a:blip xmlns:r="http://schemas.openxmlformats.org/officeDocument/2006/relationships" r:embed="rId2">
          <a:duotone>
            <a:schemeClr val="accent1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ackgroundRemoval t="0" b="99522" l="0" r="10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5262947" y="4708637"/>
          <a:ext cx="3884001" cy="2320814"/>
        </a:xfrm>
        <a:prstGeom prst="rect">
          <a:avLst/>
        </a:prstGeom>
      </xdr:spPr>
    </xdr:pic>
    <xdr:clientData/>
  </xdr:twoCellAnchor>
  <xdr:twoCellAnchor>
    <xdr:from>
      <xdr:col>10</xdr:col>
      <xdr:colOff>184680</xdr:colOff>
      <xdr:row>31</xdr:row>
      <xdr:rowOff>58065</xdr:rowOff>
    </xdr:from>
    <xdr:to>
      <xdr:col>10</xdr:col>
      <xdr:colOff>372102</xdr:colOff>
      <xdr:row>34</xdr:row>
      <xdr:rowOff>19965</xdr:rowOff>
    </xdr:to>
    <xdr:sp macro="" textlink="">
      <xdr:nvSpPr>
        <xdr:cNvPr id="11" name="Šipka dolů 10"/>
        <xdr:cNvSpPr/>
      </xdr:nvSpPr>
      <xdr:spPr>
        <a:xfrm rot="1191065">
          <a:off x="7166505" y="4553865"/>
          <a:ext cx="187422" cy="361950"/>
        </a:xfrm>
        <a:prstGeom prst="downArrow">
          <a:avLst/>
        </a:prstGeom>
        <a:solidFill>
          <a:schemeClr val="accent3">
            <a:lumMod val="60000"/>
            <a:lumOff val="40000"/>
          </a:schemeClr>
        </a:solidFill>
        <a:ln>
          <a:solidFill>
            <a:schemeClr val="accent3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cs-CZ" sz="1100">
            <a:solidFill>
              <a:srgbClr val="FF0000"/>
            </a:solidFill>
          </a:endParaRPr>
        </a:p>
      </xdr:txBody>
    </xdr:sp>
    <xdr:clientData/>
  </xdr:twoCellAnchor>
  <xdr:twoCellAnchor>
    <xdr:from>
      <xdr:col>9</xdr:col>
      <xdr:colOff>666750</xdr:colOff>
      <xdr:row>30</xdr:row>
      <xdr:rowOff>95248</xdr:rowOff>
    </xdr:from>
    <xdr:to>
      <xdr:col>10</xdr:col>
      <xdr:colOff>190500</xdr:colOff>
      <xdr:row>33</xdr:row>
      <xdr:rowOff>76198</xdr:rowOff>
    </xdr:to>
    <xdr:sp macro="" textlink="">
      <xdr:nvSpPr>
        <xdr:cNvPr id="12" name="Šipka dolů 11"/>
        <xdr:cNvSpPr/>
      </xdr:nvSpPr>
      <xdr:spPr>
        <a:xfrm rot="12133561">
          <a:off x="8686800" y="5057773"/>
          <a:ext cx="238125" cy="381000"/>
        </a:xfrm>
        <a:prstGeom prst="downArrow">
          <a:avLst/>
        </a:prstGeom>
        <a:solidFill>
          <a:schemeClr val="accent2">
            <a:lumMod val="60000"/>
            <a:lumOff val="40000"/>
          </a:schemeClr>
        </a:solidFill>
        <a:ln>
          <a:solidFill>
            <a:schemeClr val="accent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cs-CZ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324302</xdr:colOff>
      <xdr:row>39</xdr:row>
      <xdr:rowOff>4819</xdr:rowOff>
    </xdr:from>
    <xdr:to>
      <xdr:col>8</xdr:col>
      <xdr:colOff>29027</xdr:colOff>
      <xdr:row>40</xdr:row>
      <xdr:rowOff>26042</xdr:rowOff>
    </xdr:to>
    <xdr:sp macro="" textlink="">
      <xdr:nvSpPr>
        <xdr:cNvPr id="25" name="Šipka dolů 24"/>
        <xdr:cNvSpPr/>
      </xdr:nvSpPr>
      <xdr:spPr>
        <a:xfrm rot="13929628">
          <a:off x="5428615" y="5816156"/>
          <a:ext cx="173623" cy="361950"/>
        </a:xfrm>
        <a:prstGeom prst="downArrow">
          <a:avLst/>
        </a:prstGeom>
        <a:solidFill>
          <a:schemeClr val="accent3">
            <a:lumMod val="60000"/>
            <a:lumOff val="40000"/>
          </a:schemeClr>
        </a:solidFill>
        <a:ln>
          <a:solidFill>
            <a:schemeClr val="accent3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cs-CZ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429657</xdr:colOff>
      <xdr:row>40</xdr:row>
      <xdr:rowOff>8999</xdr:rowOff>
    </xdr:from>
    <xdr:to>
      <xdr:col>8</xdr:col>
      <xdr:colOff>134382</xdr:colOff>
      <xdr:row>41</xdr:row>
      <xdr:rowOff>58552</xdr:rowOff>
    </xdr:to>
    <xdr:sp macro="" textlink="">
      <xdr:nvSpPr>
        <xdr:cNvPr id="26" name="Šipka dolů 25"/>
        <xdr:cNvSpPr/>
      </xdr:nvSpPr>
      <xdr:spPr>
        <a:xfrm rot="3272124">
          <a:off x="5529330" y="5977376"/>
          <a:ext cx="182903" cy="361950"/>
        </a:xfrm>
        <a:prstGeom prst="downArrow">
          <a:avLst/>
        </a:prstGeom>
        <a:solidFill>
          <a:schemeClr val="accent2">
            <a:lumMod val="60000"/>
            <a:lumOff val="40000"/>
          </a:schemeClr>
        </a:solidFill>
        <a:ln>
          <a:solidFill>
            <a:schemeClr val="accent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cs-CZ" sz="1100">
            <a:solidFill>
              <a:srgbClr val="FF0000"/>
            </a:solidFill>
          </a:endParaRPr>
        </a:p>
      </xdr:txBody>
    </xdr:sp>
    <xdr:clientData/>
  </xdr:twoCellAnchor>
  <xdr:twoCellAnchor>
    <xdr:from>
      <xdr:col>10</xdr:col>
      <xdr:colOff>38099</xdr:colOff>
      <xdr:row>43</xdr:row>
      <xdr:rowOff>47624</xdr:rowOff>
    </xdr:from>
    <xdr:to>
      <xdr:col>10</xdr:col>
      <xdr:colOff>228600</xdr:colOff>
      <xdr:row>45</xdr:row>
      <xdr:rowOff>66674</xdr:rowOff>
    </xdr:to>
    <xdr:sp macro="" textlink="">
      <xdr:nvSpPr>
        <xdr:cNvPr id="27" name="Šipka dolů 26"/>
        <xdr:cNvSpPr/>
      </xdr:nvSpPr>
      <xdr:spPr>
        <a:xfrm rot="10800000">
          <a:off x="7019924" y="6524624"/>
          <a:ext cx="190501" cy="323850"/>
        </a:xfrm>
        <a:prstGeom prst="downArrow">
          <a:avLst/>
        </a:prstGeom>
        <a:solidFill>
          <a:schemeClr val="accent3">
            <a:lumMod val="60000"/>
            <a:lumOff val="40000"/>
          </a:schemeClr>
        </a:solidFill>
        <a:ln>
          <a:solidFill>
            <a:schemeClr val="accent3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cs-CZ" sz="1100">
            <a:solidFill>
              <a:srgbClr val="FF0000"/>
            </a:solidFill>
          </a:endParaRPr>
        </a:p>
      </xdr:txBody>
    </xdr:sp>
    <xdr:clientData/>
  </xdr:twoCellAnchor>
  <xdr:twoCellAnchor>
    <xdr:from>
      <xdr:col>10</xdr:col>
      <xdr:colOff>276224</xdr:colOff>
      <xdr:row>43</xdr:row>
      <xdr:rowOff>57148</xdr:rowOff>
    </xdr:from>
    <xdr:to>
      <xdr:col>10</xdr:col>
      <xdr:colOff>466725</xdr:colOff>
      <xdr:row>45</xdr:row>
      <xdr:rowOff>95248</xdr:rowOff>
    </xdr:to>
    <xdr:sp macro="" textlink="">
      <xdr:nvSpPr>
        <xdr:cNvPr id="28" name="Šipka dolů 27"/>
        <xdr:cNvSpPr/>
      </xdr:nvSpPr>
      <xdr:spPr>
        <a:xfrm>
          <a:off x="7258049" y="6534148"/>
          <a:ext cx="190501" cy="342900"/>
        </a:xfrm>
        <a:prstGeom prst="downArrow">
          <a:avLst/>
        </a:prstGeom>
        <a:solidFill>
          <a:schemeClr val="accent2">
            <a:lumMod val="60000"/>
            <a:lumOff val="40000"/>
          </a:schemeClr>
        </a:solidFill>
        <a:ln>
          <a:solidFill>
            <a:schemeClr val="accent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cs-CZ" sz="1100">
            <a:solidFill>
              <a:srgbClr val="FF0000"/>
            </a:solidFill>
          </a:endParaRPr>
        </a:p>
      </xdr:txBody>
    </xdr:sp>
    <xdr:clientData/>
  </xdr:twoCellAnchor>
  <xdr:twoCellAnchor>
    <xdr:from>
      <xdr:col>12</xdr:col>
      <xdr:colOff>30610</xdr:colOff>
      <xdr:row>44</xdr:row>
      <xdr:rowOff>32018</xdr:rowOff>
    </xdr:from>
    <xdr:to>
      <xdr:col>12</xdr:col>
      <xdr:colOff>401075</xdr:colOff>
      <xdr:row>45</xdr:row>
      <xdr:rowOff>75497</xdr:rowOff>
    </xdr:to>
    <xdr:sp macro="" textlink="">
      <xdr:nvSpPr>
        <xdr:cNvPr id="29" name="Šipka dolů 28"/>
        <xdr:cNvSpPr/>
      </xdr:nvSpPr>
      <xdr:spPr>
        <a:xfrm rot="7791339">
          <a:off x="8414178" y="6269325"/>
          <a:ext cx="195879" cy="370465"/>
        </a:xfrm>
        <a:prstGeom prst="downArrow">
          <a:avLst/>
        </a:prstGeom>
        <a:solidFill>
          <a:schemeClr val="accent3">
            <a:lumMod val="60000"/>
            <a:lumOff val="40000"/>
          </a:schemeClr>
        </a:solidFill>
        <a:ln>
          <a:solidFill>
            <a:schemeClr val="accent3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cs-CZ" sz="1100">
            <a:solidFill>
              <a:srgbClr val="FF0000"/>
            </a:solidFill>
          </a:endParaRPr>
        </a:p>
      </xdr:txBody>
    </xdr:sp>
    <xdr:clientData/>
  </xdr:twoCellAnchor>
  <xdr:twoCellAnchor>
    <xdr:from>
      <xdr:col>12</xdr:col>
      <xdr:colOff>182417</xdr:colOff>
      <xdr:row>43</xdr:row>
      <xdr:rowOff>52017</xdr:rowOff>
    </xdr:from>
    <xdr:to>
      <xdr:col>12</xdr:col>
      <xdr:colOff>563417</xdr:colOff>
      <xdr:row>44</xdr:row>
      <xdr:rowOff>89281</xdr:rowOff>
    </xdr:to>
    <xdr:sp macro="" textlink="">
      <xdr:nvSpPr>
        <xdr:cNvPr id="30" name="Šipka dolů 29"/>
        <xdr:cNvSpPr/>
      </xdr:nvSpPr>
      <xdr:spPr>
        <a:xfrm rot="18591339">
          <a:off x="8574360" y="6128549"/>
          <a:ext cx="189664" cy="381000"/>
        </a:xfrm>
        <a:prstGeom prst="downArrow">
          <a:avLst/>
        </a:prstGeom>
        <a:solidFill>
          <a:schemeClr val="accent2">
            <a:lumMod val="60000"/>
            <a:lumOff val="40000"/>
          </a:schemeClr>
        </a:solidFill>
        <a:ln>
          <a:solidFill>
            <a:schemeClr val="accent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cs-CZ" sz="1100">
            <a:solidFill>
              <a:srgbClr val="FF0000"/>
            </a:solidFill>
          </a:endParaRPr>
        </a:p>
      </xdr:txBody>
    </xdr:sp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66262</xdr:rowOff>
    </xdr:from>
    <xdr:to>
      <xdr:col>13</xdr:col>
      <xdr:colOff>676274</xdr:colOff>
      <xdr:row>20</xdr:row>
      <xdr:rowOff>0</xdr:rowOff>
    </xdr:to>
    <xdr:graphicFrame macro="">
      <xdr:nvGraphicFramePr>
        <xdr:cNvPr id="4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32</xdr:row>
      <xdr:rowOff>133350</xdr:rowOff>
    </xdr:from>
    <xdr:to>
      <xdr:col>4</xdr:col>
      <xdr:colOff>195075</xdr:colOff>
      <xdr:row>44</xdr:row>
      <xdr:rowOff>144533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</xdr:row>
      <xdr:rowOff>126723</xdr:rowOff>
    </xdr:from>
    <xdr:to>
      <xdr:col>4</xdr:col>
      <xdr:colOff>195075</xdr:colOff>
      <xdr:row>32</xdr:row>
      <xdr:rowOff>148323</xdr:rowOff>
    </xdr:to>
    <xdr:graphicFrame macro="">
      <xdr:nvGraphicFramePr>
        <xdr:cNvPr id="6" name="Graf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456581</xdr:colOff>
      <xdr:row>20</xdr:row>
      <xdr:rowOff>126723</xdr:rowOff>
    </xdr:from>
    <xdr:to>
      <xdr:col>9</xdr:col>
      <xdr:colOff>99206</xdr:colOff>
      <xdr:row>32</xdr:row>
      <xdr:rowOff>148323</xdr:rowOff>
    </xdr:to>
    <xdr:graphicFrame macro="">
      <xdr:nvGraphicFramePr>
        <xdr:cNvPr id="7" name="Graf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360711</xdr:colOff>
      <xdr:row>20</xdr:row>
      <xdr:rowOff>126723</xdr:rowOff>
    </xdr:from>
    <xdr:to>
      <xdr:col>14</xdr:col>
      <xdr:colOff>3336</xdr:colOff>
      <xdr:row>32</xdr:row>
      <xdr:rowOff>148323</xdr:rowOff>
    </xdr:to>
    <xdr:graphicFrame macro="">
      <xdr:nvGraphicFramePr>
        <xdr:cNvPr id="8" name="Graf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452437</xdr:colOff>
      <xdr:row>32</xdr:row>
      <xdr:rowOff>133350</xdr:rowOff>
    </xdr:from>
    <xdr:to>
      <xdr:col>9</xdr:col>
      <xdr:colOff>95062</xdr:colOff>
      <xdr:row>44</xdr:row>
      <xdr:rowOff>144533</xdr:rowOff>
    </xdr:to>
    <xdr:graphicFrame macro="">
      <xdr:nvGraphicFramePr>
        <xdr:cNvPr id="9" name="Graf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9</xdr:col>
      <xdr:colOff>352424</xdr:colOff>
      <xdr:row>32</xdr:row>
      <xdr:rowOff>133350</xdr:rowOff>
    </xdr:from>
    <xdr:to>
      <xdr:col>13</xdr:col>
      <xdr:colOff>671324</xdr:colOff>
      <xdr:row>44</xdr:row>
      <xdr:rowOff>144533</xdr:rowOff>
    </xdr:to>
    <xdr:graphicFrame macro="">
      <xdr:nvGraphicFramePr>
        <xdr:cNvPr id="10" name="Graf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30659</xdr:colOff>
      <xdr:row>56</xdr:row>
      <xdr:rowOff>47624</xdr:rowOff>
    </xdr:from>
    <xdr:to>
      <xdr:col>25</xdr:col>
      <xdr:colOff>142875</xdr:colOff>
      <xdr:row>77</xdr:row>
      <xdr:rowOff>152399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28745</xdr:colOff>
      <xdr:row>30</xdr:row>
      <xdr:rowOff>9525</xdr:rowOff>
    </xdr:from>
    <xdr:to>
      <xdr:col>25</xdr:col>
      <xdr:colOff>104774</xdr:colOff>
      <xdr:row>51</xdr:row>
      <xdr:rowOff>28576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2924</xdr:colOff>
      <xdr:row>4</xdr:row>
      <xdr:rowOff>38101</xdr:rowOff>
    </xdr:from>
    <xdr:to>
      <xdr:col>25</xdr:col>
      <xdr:colOff>104775</xdr:colOff>
      <xdr:row>25</xdr:row>
      <xdr:rowOff>142875</xdr:rowOff>
    </xdr:to>
    <xdr:graphicFrame macro="">
      <xdr:nvGraphicFramePr>
        <xdr:cNvPr id="4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23236</xdr:colOff>
      <xdr:row>55</xdr:row>
      <xdr:rowOff>144435</xdr:rowOff>
    </xdr:from>
    <xdr:to>
      <xdr:col>25</xdr:col>
      <xdr:colOff>85725</xdr:colOff>
      <xdr:row>77</xdr:row>
      <xdr:rowOff>142875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16749</xdr:colOff>
      <xdr:row>29</xdr:row>
      <xdr:rowOff>124153</xdr:rowOff>
    </xdr:from>
    <xdr:to>
      <xdr:col>25</xdr:col>
      <xdr:colOff>104776</xdr:colOff>
      <xdr:row>51</xdr:row>
      <xdr:rowOff>123825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28576</xdr:colOff>
      <xdr:row>3</xdr:row>
      <xdr:rowOff>109703</xdr:rowOff>
    </xdr:from>
    <xdr:to>
      <xdr:col>25</xdr:col>
      <xdr:colOff>76200</xdr:colOff>
      <xdr:row>25</xdr:row>
      <xdr:rowOff>133350</xdr:rowOff>
    </xdr:to>
    <xdr:graphicFrame macro="">
      <xdr:nvGraphicFramePr>
        <xdr:cNvPr id="4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99393</xdr:rowOff>
    </xdr:from>
    <xdr:to>
      <xdr:col>5</xdr:col>
      <xdr:colOff>374228</xdr:colOff>
      <xdr:row>45</xdr:row>
      <xdr:rowOff>152401</xdr:rowOff>
    </xdr:to>
    <xdr:graphicFrame macro="">
      <xdr:nvGraphicFramePr>
        <xdr:cNvPr id="4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448236</xdr:colOff>
      <xdr:row>29</xdr:row>
      <xdr:rowOff>82828</xdr:rowOff>
    </xdr:from>
    <xdr:to>
      <xdr:col>14</xdr:col>
      <xdr:colOff>0</xdr:colOff>
      <xdr:row>45</xdr:row>
      <xdr:rowOff>152400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66675</xdr:rowOff>
    </xdr:from>
    <xdr:to>
      <xdr:col>16</xdr:col>
      <xdr:colOff>108000</xdr:colOff>
      <xdr:row>22</xdr:row>
      <xdr:rowOff>95251</xdr:rowOff>
    </xdr:to>
    <xdr:graphicFrame macro="">
      <xdr:nvGraphicFramePr>
        <xdr:cNvPr id="4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171450</xdr:colOff>
      <xdr:row>3</xdr:row>
      <xdr:rowOff>66675</xdr:rowOff>
    </xdr:from>
    <xdr:to>
      <xdr:col>32</xdr:col>
      <xdr:colOff>279450</xdr:colOff>
      <xdr:row>22</xdr:row>
      <xdr:rowOff>57150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</xdr:colOff>
      <xdr:row>46</xdr:row>
      <xdr:rowOff>85725</xdr:rowOff>
    </xdr:from>
    <xdr:to>
      <xdr:col>33</xdr:col>
      <xdr:colOff>1</xdr:colOff>
      <xdr:row>67</xdr:row>
      <xdr:rowOff>125325</xdr:rowOff>
    </xdr:to>
    <xdr:graphicFrame macro="">
      <xdr:nvGraphicFramePr>
        <xdr:cNvPr id="6" name="Graf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</xdr:colOff>
      <xdr:row>69</xdr:row>
      <xdr:rowOff>133350</xdr:rowOff>
    </xdr:from>
    <xdr:to>
      <xdr:col>33</xdr:col>
      <xdr:colOff>1</xdr:colOff>
      <xdr:row>91</xdr:row>
      <xdr:rowOff>20550</xdr:rowOff>
    </xdr:to>
    <xdr:graphicFrame macro="">
      <xdr:nvGraphicFramePr>
        <xdr:cNvPr id="7" name="Graf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14</xdr:col>
      <xdr:colOff>38100</xdr:colOff>
      <xdr:row>24</xdr:row>
      <xdr:rowOff>9524</xdr:rowOff>
    </xdr:from>
    <xdr:to>
      <xdr:col>32</xdr:col>
      <xdr:colOff>228600</xdr:colOff>
      <xdr:row>45</xdr:row>
      <xdr:rowOff>133349</xdr:rowOff>
    </xdr:to>
    <xdr:graphicFrame macro="">
      <xdr:nvGraphicFramePr>
        <xdr:cNvPr id="9" name="Graf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23</xdr:row>
      <xdr:rowOff>152399</xdr:rowOff>
    </xdr:from>
    <xdr:to>
      <xdr:col>18</xdr:col>
      <xdr:colOff>190500</xdr:colOff>
      <xdr:row>45</xdr:row>
      <xdr:rowOff>123824</xdr:rowOff>
    </xdr:to>
    <xdr:graphicFrame macro="">
      <xdr:nvGraphicFramePr>
        <xdr:cNvPr id="8" name="Graf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18</xdr:row>
      <xdr:rowOff>90488</xdr:rowOff>
    </xdr:from>
    <xdr:to>
      <xdr:col>3</xdr:col>
      <xdr:colOff>514350</xdr:colOff>
      <xdr:row>29</xdr:row>
      <xdr:rowOff>76200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0</xdr:colOff>
      <xdr:row>18</xdr:row>
      <xdr:rowOff>90487</xdr:rowOff>
    </xdr:from>
    <xdr:to>
      <xdr:col>10</xdr:col>
      <xdr:colOff>228600</xdr:colOff>
      <xdr:row>29</xdr:row>
      <xdr:rowOff>0</xdr:rowOff>
    </xdr:to>
    <xdr:graphicFrame macro="">
      <xdr:nvGraphicFramePr>
        <xdr:cNvPr id="3" name="Graf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314325</xdr:colOff>
      <xdr:row>18</xdr:row>
      <xdr:rowOff>90487</xdr:rowOff>
    </xdr:from>
    <xdr:to>
      <xdr:col>15</xdr:col>
      <xdr:colOff>571500</xdr:colOff>
      <xdr:row>29</xdr:row>
      <xdr:rowOff>0</xdr:rowOff>
    </xdr:to>
    <xdr:graphicFrame macro="">
      <xdr:nvGraphicFramePr>
        <xdr:cNvPr id="4" name="Graf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138113</xdr:rowOff>
    </xdr:from>
    <xdr:to>
      <xdr:col>5</xdr:col>
      <xdr:colOff>228600</xdr:colOff>
      <xdr:row>23</xdr:row>
      <xdr:rowOff>104775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161924</xdr:colOff>
      <xdr:row>13</xdr:row>
      <xdr:rowOff>138113</xdr:rowOff>
    </xdr:from>
    <xdr:to>
      <xdr:col>14</xdr:col>
      <xdr:colOff>400049</xdr:colOff>
      <xdr:row>23</xdr:row>
      <xdr:rowOff>123826</xdr:rowOff>
    </xdr:to>
    <xdr:graphicFrame macro="">
      <xdr:nvGraphicFramePr>
        <xdr:cNvPr id="3" name="Graf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36</xdr:row>
      <xdr:rowOff>71648</xdr:rowOff>
    </xdr:from>
    <xdr:to>
      <xdr:col>5</xdr:col>
      <xdr:colOff>266700</xdr:colOff>
      <xdr:row>46</xdr:row>
      <xdr:rowOff>38048</xdr:rowOff>
    </xdr:to>
    <xdr:graphicFrame macro="">
      <xdr:nvGraphicFramePr>
        <xdr:cNvPr id="8" name="Graf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152399</xdr:colOff>
      <xdr:row>36</xdr:row>
      <xdr:rowOff>71648</xdr:rowOff>
    </xdr:from>
    <xdr:to>
      <xdr:col>13</xdr:col>
      <xdr:colOff>209549</xdr:colOff>
      <xdr:row>46</xdr:row>
      <xdr:rowOff>66886</xdr:rowOff>
    </xdr:to>
    <xdr:graphicFrame macro="">
      <xdr:nvGraphicFramePr>
        <xdr:cNvPr id="9" name="Graf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14</xdr:row>
      <xdr:rowOff>123824</xdr:rowOff>
    </xdr:from>
    <xdr:to>
      <xdr:col>11</xdr:col>
      <xdr:colOff>66675</xdr:colOff>
      <xdr:row>23</xdr:row>
      <xdr:rowOff>57149</xdr:rowOff>
    </xdr:to>
    <xdr:graphicFrame macro="">
      <xdr:nvGraphicFramePr>
        <xdr:cNvPr id="3" name="Graf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352425</xdr:colOff>
      <xdr:row>15</xdr:row>
      <xdr:rowOff>57149</xdr:rowOff>
    </xdr:from>
    <xdr:to>
      <xdr:col>15</xdr:col>
      <xdr:colOff>628648</xdr:colOff>
      <xdr:row>23</xdr:row>
      <xdr:rowOff>114300</xdr:rowOff>
    </xdr:to>
    <xdr:graphicFrame macro="">
      <xdr:nvGraphicFramePr>
        <xdr:cNvPr id="6" name="Graf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35</xdr:row>
      <xdr:rowOff>148258</xdr:rowOff>
    </xdr:from>
    <xdr:to>
      <xdr:col>9</xdr:col>
      <xdr:colOff>438149</xdr:colOff>
      <xdr:row>43</xdr:row>
      <xdr:rowOff>0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104775</xdr:colOff>
      <xdr:row>35</xdr:row>
      <xdr:rowOff>4763</xdr:rowOff>
    </xdr:from>
    <xdr:to>
      <xdr:col>15</xdr:col>
      <xdr:colOff>638175</xdr:colOff>
      <xdr:row>43</xdr:row>
      <xdr:rowOff>19051</xdr:rowOff>
    </xdr:to>
    <xdr:graphicFrame macro="">
      <xdr:nvGraphicFramePr>
        <xdr:cNvPr id="7" name="Graf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414132</xdr:colOff>
      <xdr:row>21</xdr:row>
      <xdr:rowOff>98885</xdr:rowOff>
    </xdr:from>
    <xdr:to>
      <xdr:col>12</xdr:col>
      <xdr:colOff>530087</xdr:colOff>
      <xdr:row>43</xdr:row>
      <xdr:rowOff>32210</xdr:rowOff>
    </xdr:to>
    <xdr:graphicFrame macro="">
      <xdr:nvGraphicFramePr>
        <xdr:cNvPr id="6" name="Graf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21</xdr:row>
      <xdr:rowOff>41412</xdr:rowOff>
    </xdr:from>
    <xdr:to>
      <xdr:col>2</xdr:col>
      <xdr:colOff>266700</xdr:colOff>
      <xdr:row>45</xdr:row>
      <xdr:rowOff>97813</xdr:rowOff>
    </xdr:to>
    <xdr:graphicFrame macro="">
      <xdr:nvGraphicFramePr>
        <xdr:cNvPr id="7" name="Graf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385140</xdr:colOff>
      <xdr:row>21</xdr:row>
      <xdr:rowOff>41412</xdr:rowOff>
    </xdr:from>
    <xdr:to>
      <xdr:col>6</xdr:col>
      <xdr:colOff>361950</xdr:colOff>
      <xdr:row>45</xdr:row>
      <xdr:rowOff>97813</xdr:rowOff>
    </xdr:to>
    <xdr:graphicFrame macro="">
      <xdr:nvGraphicFramePr>
        <xdr:cNvPr id="8" name="Graf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85727</xdr:colOff>
      <xdr:row>15</xdr:row>
      <xdr:rowOff>38101</xdr:rowOff>
    </xdr:from>
    <xdr:to>
      <xdr:col>13</xdr:col>
      <xdr:colOff>8283</xdr:colOff>
      <xdr:row>32</xdr:row>
      <xdr:rowOff>66675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32</xdr:row>
      <xdr:rowOff>82414</xdr:rowOff>
    </xdr:from>
    <xdr:to>
      <xdr:col>5</xdr:col>
      <xdr:colOff>669000</xdr:colOff>
      <xdr:row>46</xdr:row>
      <xdr:rowOff>24848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666749</xdr:colOff>
      <xdr:row>33</xdr:row>
      <xdr:rowOff>6214</xdr:rowOff>
    </xdr:from>
    <xdr:to>
      <xdr:col>13</xdr:col>
      <xdr:colOff>33131</xdr:colOff>
      <xdr:row>47</xdr:row>
      <xdr:rowOff>24848</xdr:rowOff>
    </xdr:to>
    <xdr:graphicFrame macro="">
      <xdr:nvGraphicFramePr>
        <xdr:cNvPr id="4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85724</xdr:colOff>
      <xdr:row>21</xdr:row>
      <xdr:rowOff>9525</xdr:rowOff>
    </xdr:from>
    <xdr:to>
      <xdr:col>9</xdr:col>
      <xdr:colOff>1181099</xdr:colOff>
      <xdr:row>38</xdr:row>
      <xdr:rowOff>133351</xdr:rowOff>
    </xdr:to>
    <xdr:graphicFrame macro="">
      <xdr:nvGraphicFramePr>
        <xdr:cNvPr id="4" name="Graf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OTE_M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BExRepositorySheet"/>
      <sheetName val="2_kapitola"/>
      <sheetName val="4_kapitola"/>
      <sheetName val="kraje"/>
      <sheetName val="11_kapitola"/>
      <sheetName val="QZ 5"/>
      <sheetName val="QZ 12"/>
      <sheetName val="QZ 12.1"/>
    </sheetNames>
    <sheetDataSet>
      <sheetData sheetId="0">
        <row r="5">
          <cell r="D5" t="str">
            <v>000012_Z11</v>
          </cell>
          <cell r="P5">
            <v>0.03</v>
          </cell>
          <cell r="AD5">
            <v>1</v>
          </cell>
        </row>
        <row r="6">
          <cell r="D6" t="str">
            <v>000012_Z11</v>
          </cell>
          <cell r="P6">
            <v>0.03</v>
          </cell>
          <cell r="AD6">
            <v>2</v>
          </cell>
        </row>
        <row r="7">
          <cell r="D7" t="str">
            <v>000012_Z11</v>
          </cell>
          <cell r="P7">
            <v>0.03</v>
          </cell>
          <cell r="AD7">
            <v>3</v>
          </cell>
        </row>
        <row r="8">
          <cell r="D8" t="str">
            <v>000012_Z11</v>
          </cell>
          <cell r="P8">
            <v>0.03</v>
          </cell>
          <cell r="AD8">
            <v>4</v>
          </cell>
        </row>
        <row r="9">
          <cell r="D9" t="str">
            <v>000012_Z11</v>
          </cell>
          <cell r="P9">
            <v>0.03</v>
          </cell>
          <cell r="AD9">
            <v>5</v>
          </cell>
        </row>
        <row r="10">
          <cell r="D10" t="str">
            <v>000012_Z11</v>
          </cell>
          <cell r="P10">
            <v>0.03</v>
          </cell>
          <cell r="AD10">
            <v>6</v>
          </cell>
        </row>
        <row r="11">
          <cell r="D11" t="str">
            <v>000013_Z11</v>
          </cell>
          <cell r="P11">
            <v>5.5E-2</v>
          </cell>
          <cell r="AD11">
            <v>1</v>
          </cell>
        </row>
        <row r="12">
          <cell r="D12" t="str">
            <v>000013_Z11</v>
          </cell>
          <cell r="P12">
            <v>5.5E-2</v>
          </cell>
          <cell r="AD12">
            <v>2</v>
          </cell>
        </row>
        <row r="13">
          <cell r="D13" t="str">
            <v>000013_Z11</v>
          </cell>
          <cell r="P13">
            <v>5.5E-2</v>
          </cell>
          <cell r="AD13">
            <v>3</v>
          </cell>
        </row>
        <row r="14">
          <cell r="D14" t="str">
            <v>000013_Z11</v>
          </cell>
          <cell r="P14">
            <v>5.5E-2</v>
          </cell>
          <cell r="AD14">
            <v>4</v>
          </cell>
        </row>
        <row r="15">
          <cell r="D15" t="str">
            <v>000013_Z11</v>
          </cell>
          <cell r="P15">
            <v>5.5E-2</v>
          </cell>
          <cell r="AD15">
            <v>5</v>
          </cell>
        </row>
        <row r="16">
          <cell r="D16" t="str">
            <v>000013_Z11</v>
          </cell>
          <cell r="P16">
            <v>5.5E-2</v>
          </cell>
          <cell r="AD16">
            <v>6</v>
          </cell>
        </row>
        <row r="17">
          <cell r="D17" t="str">
            <v>000016_Z11</v>
          </cell>
          <cell r="P17">
            <v>2.4900000000000002</v>
          </cell>
          <cell r="AD17">
            <v>1</v>
          </cell>
        </row>
        <row r="18">
          <cell r="D18" t="str">
            <v>000016_Z11</v>
          </cell>
          <cell r="P18">
            <v>2.4900000000000002</v>
          </cell>
          <cell r="AD18">
            <v>2</v>
          </cell>
        </row>
        <row r="19">
          <cell r="D19" t="str">
            <v>000016_Z11</v>
          </cell>
          <cell r="P19">
            <v>2.4900000000000002</v>
          </cell>
          <cell r="AD19">
            <v>3</v>
          </cell>
        </row>
        <row r="20">
          <cell r="D20" t="str">
            <v>000016_Z11</v>
          </cell>
          <cell r="P20">
            <v>2.4900000000000002</v>
          </cell>
          <cell r="AD20">
            <v>4</v>
          </cell>
        </row>
        <row r="21">
          <cell r="D21" t="str">
            <v>000016_Z11</v>
          </cell>
          <cell r="P21">
            <v>2.4900000000000002</v>
          </cell>
          <cell r="AD21">
            <v>5</v>
          </cell>
        </row>
        <row r="22">
          <cell r="D22" t="str">
            <v>000016_Z11</v>
          </cell>
          <cell r="P22">
            <v>2.4900000000000002</v>
          </cell>
          <cell r="AD22">
            <v>6</v>
          </cell>
        </row>
        <row r="23">
          <cell r="D23" t="str">
            <v>000017_Z11</v>
          </cell>
          <cell r="P23">
            <v>2.4900000000000002</v>
          </cell>
          <cell r="AD23">
            <v>1</v>
          </cell>
        </row>
        <row r="24">
          <cell r="D24" t="str">
            <v>000017_Z11</v>
          </cell>
          <cell r="P24">
            <v>2.4900000000000002</v>
          </cell>
          <cell r="AD24">
            <v>2</v>
          </cell>
        </row>
        <row r="25">
          <cell r="D25" t="str">
            <v>000017_Z11</v>
          </cell>
          <cell r="P25">
            <v>2.4900000000000002</v>
          </cell>
          <cell r="AD25">
            <v>3</v>
          </cell>
        </row>
        <row r="26">
          <cell r="D26" t="str">
            <v>000017_Z11</v>
          </cell>
          <cell r="P26">
            <v>2.4900000000000002</v>
          </cell>
          <cell r="AD26">
            <v>4</v>
          </cell>
        </row>
        <row r="27">
          <cell r="D27" t="str">
            <v>000017_Z11</v>
          </cell>
          <cell r="P27">
            <v>2.4900000000000002</v>
          </cell>
          <cell r="AD27">
            <v>5</v>
          </cell>
        </row>
        <row r="28">
          <cell r="D28" t="str">
            <v>000017_Z11</v>
          </cell>
          <cell r="P28">
            <v>2.4900000000000002</v>
          </cell>
          <cell r="AD28">
            <v>6</v>
          </cell>
        </row>
        <row r="29">
          <cell r="D29" t="str">
            <v>000018_Z11</v>
          </cell>
          <cell r="P29">
            <v>0.64800000000000002</v>
          </cell>
          <cell r="AD29">
            <v>1</v>
          </cell>
        </row>
        <row r="30">
          <cell r="D30" t="str">
            <v>000018_Z11</v>
          </cell>
          <cell r="P30">
            <v>0.64800000000000002</v>
          </cell>
          <cell r="AD30">
            <v>2</v>
          </cell>
        </row>
        <row r="31">
          <cell r="D31" t="str">
            <v>000018_Z11</v>
          </cell>
          <cell r="P31">
            <v>0.64800000000000002</v>
          </cell>
          <cell r="AD31">
            <v>3</v>
          </cell>
        </row>
        <row r="32">
          <cell r="D32" t="str">
            <v>000018_Z11</v>
          </cell>
          <cell r="P32">
            <v>0.64800000000000002</v>
          </cell>
          <cell r="AD32">
            <v>4</v>
          </cell>
        </row>
        <row r="33">
          <cell r="D33" t="str">
            <v>000018_Z11</v>
          </cell>
          <cell r="P33">
            <v>0.64800000000000002</v>
          </cell>
          <cell r="AD33">
            <v>5</v>
          </cell>
        </row>
        <row r="34">
          <cell r="D34" t="str">
            <v>000018_Z11</v>
          </cell>
          <cell r="P34">
            <v>0.64800000000000002</v>
          </cell>
          <cell r="AD34">
            <v>6</v>
          </cell>
        </row>
        <row r="35">
          <cell r="D35" t="str">
            <v>000019_Z11</v>
          </cell>
          <cell r="P35">
            <v>0.64800000000000002</v>
          </cell>
          <cell r="AD35">
            <v>1</v>
          </cell>
        </row>
        <row r="36">
          <cell r="D36" t="str">
            <v>000019_Z11</v>
          </cell>
          <cell r="P36">
            <v>0.64800000000000002</v>
          </cell>
          <cell r="AD36">
            <v>2</v>
          </cell>
        </row>
        <row r="37">
          <cell r="D37" t="str">
            <v>000019_Z11</v>
          </cell>
          <cell r="P37">
            <v>0.64800000000000002</v>
          </cell>
          <cell r="AD37">
            <v>3</v>
          </cell>
        </row>
        <row r="38">
          <cell r="D38" t="str">
            <v>000019_Z11</v>
          </cell>
          <cell r="P38">
            <v>0.64800000000000002</v>
          </cell>
          <cell r="AD38">
            <v>4</v>
          </cell>
        </row>
        <row r="39">
          <cell r="D39" t="str">
            <v>000019_Z11</v>
          </cell>
          <cell r="P39">
            <v>0.64800000000000002</v>
          </cell>
          <cell r="AD39">
            <v>5</v>
          </cell>
        </row>
        <row r="40">
          <cell r="D40" t="str">
            <v>000019_Z11</v>
          </cell>
          <cell r="P40">
            <v>0.64800000000000002</v>
          </cell>
          <cell r="AD40">
            <v>6</v>
          </cell>
        </row>
        <row r="41">
          <cell r="D41" t="str">
            <v>000020_Z11</v>
          </cell>
          <cell r="P41">
            <v>0.3</v>
          </cell>
          <cell r="AD41">
            <v>1</v>
          </cell>
        </row>
        <row r="42">
          <cell r="D42" t="str">
            <v>000020_Z11</v>
          </cell>
          <cell r="P42">
            <v>0.3</v>
          </cell>
          <cell r="AD42">
            <v>2</v>
          </cell>
        </row>
        <row r="43">
          <cell r="D43" t="str">
            <v>000020_Z11</v>
          </cell>
          <cell r="P43">
            <v>0.3</v>
          </cell>
          <cell r="AD43">
            <v>3</v>
          </cell>
        </row>
        <row r="44">
          <cell r="D44" t="str">
            <v>000020_Z11</v>
          </cell>
          <cell r="P44">
            <v>0.3</v>
          </cell>
          <cell r="AD44">
            <v>4</v>
          </cell>
        </row>
        <row r="45">
          <cell r="D45" t="str">
            <v>000020_Z11</v>
          </cell>
          <cell r="P45">
            <v>0.3</v>
          </cell>
          <cell r="AD45">
            <v>5</v>
          </cell>
        </row>
        <row r="46">
          <cell r="D46" t="str">
            <v>000020_Z11</v>
          </cell>
          <cell r="P46">
            <v>0.3</v>
          </cell>
          <cell r="AD46">
            <v>6</v>
          </cell>
        </row>
        <row r="47">
          <cell r="D47" t="str">
            <v>000021_Z11</v>
          </cell>
          <cell r="P47">
            <v>0.16</v>
          </cell>
          <cell r="AD47">
            <v>1</v>
          </cell>
        </row>
        <row r="48">
          <cell r="D48" t="str">
            <v>000021_Z11</v>
          </cell>
          <cell r="P48">
            <v>0.16</v>
          </cell>
          <cell r="AD48">
            <v>2</v>
          </cell>
        </row>
        <row r="49">
          <cell r="D49" t="str">
            <v>000021_Z11</v>
          </cell>
          <cell r="P49">
            <v>0.16</v>
          </cell>
          <cell r="AD49">
            <v>3</v>
          </cell>
        </row>
        <row r="50">
          <cell r="D50" t="str">
            <v>000021_Z11</v>
          </cell>
          <cell r="P50">
            <v>0.16</v>
          </cell>
          <cell r="AD50">
            <v>4</v>
          </cell>
        </row>
        <row r="51">
          <cell r="D51" t="str">
            <v>000021_Z11</v>
          </cell>
          <cell r="P51">
            <v>0.16</v>
          </cell>
          <cell r="AD51">
            <v>5</v>
          </cell>
        </row>
        <row r="52">
          <cell r="D52" t="str">
            <v>000021_Z11</v>
          </cell>
          <cell r="P52">
            <v>0.16</v>
          </cell>
          <cell r="AD52">
            <v>6</v>
          </cell>
        </row>
        <row r="53">
          <cell r="D53" t="str">
            <v>000022_Z11</v>
          </cell>
          <cell r="P53">
            <v>5.5E-2</v>
          </cell>
          <cell r="AD53">
            <v>1</v>
          </cell>
        </row>
        <row r="54">
          <cell r="D54" t="str">
            <v>000022_Z11</v>
          </cell>
          <cell r="P54">
            <v>5.5E-2</v>
          </cell>
          <cell r="AD54">
            <v>2</v>
          </cell>
        </row>
        <row r="55">
          <cell r="D55" t="str">
            <v>000022_Z11</v>
          </cell>
          <cell r="P55">
            <v>5.5E-2</v>
          </cell>
          <cell r="AD55">
            <v>3</v>
          </cell>
        </row>
        <row r="56">
          <cell r="D56" t="str">
            <v>000022_Z11</v>
          </cell>
          <cell r="P56">
            <v>5.5E-2</v>
          </cell>
          <cell r="AD56">
            <v>4</v>
          </cell>
        </row>
        <row r="57">
          <cell r="D57" t="str">
            <v>000022_Z11</v>
          </cell>
          <cell r="P57">
            <v>5.5E-2</v>
          </cell>
          <cell r="AD57">
            <v>5</v>
          </cell>
        </row>
        <row r="58">
          <cell r="D58" t="str">
            <v>000022_Z11</v>
          </cell>
          <cell r="P58">
            <v>5.5E-2</v>
          </cell>
          <cell r="AD58">
            <v>6</v>
          </cell>
        </row>
        <row r="59">
          <cell r="D59" t="str">
            <v>000023_Z11</v>
          </cell>
          <cell r="P59">
            <v>0.48</v>
          </cell>
          <cell r="AD59">
            <v>1</v>
          </cell>
        </row>
        <row r="60">
          <cell r="D60" t="str">
            <v>000023_Z11</v>
          </cell>
          <cell r="P60">
            <v>0.48</v>
          </cell>
          <cell r="AD60">
            <v>2</v>
          </cell>
        </row>
        <row r="61">
          <cell r="D61" t="str">
            <v>000023_Z11</v>
          </cell>
          <cell r="P61">
            <v>0.48</v>
          </cell>
          <cell r="AD61">
            <v>3</v>
          </cell>
        </row>
        <row r="62">
          <cell r="D62" t="str">
            <v>000023_Z11</v>
          </cell>
          <cell r="P62">
            <v>0.48</v>
          </cell>
          <cell r="AD62">
            <v>4</v>
          </cell>
        </row>
        <row r="63">
          <cell r="D63" t="str">
            <v>000023_Z11</v>
          </cell>
          <cell r="P63">
            <v>0.48</v>
          </cell>
          <cell r="AD63">
            <v>5</v>
          </cell>
        </row>
        <row r="64">
          <cell r="D64" t="str">
            <v>000023_Z11</v>
          </cell>
          <cell r="P64">
            <v>0.48</v>
          </cell>
          <cell r="AD64">
            <v>6</v>
          </cell>
        </row>
        <row r="65">
          <cell r="D65" t="str">
            <v>000027_Z11</v>
          </cell>
          <cell r="P65">
            <v>1.9E-2</v>
          </cell>
          <cell r="AD65">
            <v>1</v>
          </cell>
        </row>
        <row r="66">
          <cell r="D66" t="str">
            <v>000027_Z11</v>
          </cell>
          <cell r="P66">
            <v>1.9E-2</v>
          </cell>
          <cell r="AD66">
            <v>2</v>
          </cell>
        </row>
        <row r="67">
          <cell r="D67" t="str">
            <v>000027_Z11</v>
          </cell>
          <cell r="P67">
            <v>1.9E-2</v>
          </cell>
          <cell r="AD67">
            <v>3</v>
          </cell>
        </row>
        <row r="68">
          <cell r="D68" t="str">
            <v>000027_Z11</v>
          </cell>
          <cell r="P68">
            <v>1.9E-2</v>
          </cell>
          <cell r="AD68">
            <v>4</v>
          </cell>
        </row>
        <row r="69">
          <cell r="D69" t="str">
            <v>000027_Z11</v>
          </cell>
          <cell r="P69">
            <v>1.9E-2</v>
          </cell>
          <cell r="AD69">
            <v>5</v>
          </cell>
        </row>
        <row r="70">
          <cell r="D70" t="str">
            <v>000027_Z11</v>
          </cell>
          <cell r="P70">
            <v>1.9E-2</v>
          </cell>
          <cell r="AD70">
            <v>6</v>
          </cell>
        </row>
        <row r="71">
          <cell r="D71" t="str">
            <v>000028_Z11</v>
          </cell>
          <cell r="P71">
            <v>0.33</v>
          </cell>
          <cell r="AD71">
            <v>1</v>
          </cell>
        </row>
        <row r="72">
          <cell r="D72" t="str">
            <v>000028_Z11</v>
          </cell>
          <cell r="P72">
            <v>0.33</v>
          </cell>
          <cell r="AD72">
            <v>2</v>
          </cell>
        </row>
        <row r="73">
          <cell r="D73" t="str">
            <v>000028_Z11</v>
          </cell>
          <cell r="P73">
            <v>0.33</v>
          </cell>
          <cell r="AD73">
            <v>3</v>
          </cell>
        </row>
        <row r="74">
          <cell r="D74" t="str">
            <v>000028_Z11</v>
          </cell>
          <cell r="P74">
            <v>0.33</v>
          </cell>
          <cell r="AD74">
            <v>4</v>
          </cell>
        </row>
        <row r="75">
          <cell r="D75" t="str">
            <v>000028_Z11</v>
          </cell>
          <cell r="P75">
            <v>0.33</v>
          </cell>
          <cell r="AD75">
            <v>5</v>
          </cell>
        </row>
        <row r="76">
          <cell r="D76" t="str">
            <v>000028_Z11</v>
          </cell>
          <cell r="P76">
            <v>0.33</v>
          </cell>
          <cell r="AD76">
            <v>6</v>
          </cell>
        </row>
        <row r="77">
          <cell r="D77" t="str">
            <v>000029_Z11</v>
          </cell>
          <cell r="P77">
            <v>0.19500000000000001</v>
          </cell>
          <cell r="AD77">
            <v>1</v>
          </cell>
        </row>
        <row r="78">
          <cell r="D78" t="str">
            <v>000029_Z11</v>
          </cell>
          <cell r="P78">
            <v>0.19500000000000001</v>
          </cell>
          <cell r="AD78">
            <v>2</v>
          </cell>
        </row>
        <row r="79">
          <cell r="D79" t="str">
            <v>000029_Z11</v>
          </cell>
          <cell r="P79">
            <v>0.19500000000000001</v>
          </cell>
          <cell r="AD79">
            <v>3</v>
          </cell>
        </row>
        <row r="80">
          <cell r="D80" t="str">
            <v>000029_Z11</v>
          </cell>
          <cell r="P80">
            <v>0.19500000000000001</v>
          </cell>
          <cell r="AD80">
            <v>4</v>
          </cell>
        </row>
        <row r="81">
          <cell r="D81" t="str">
            <v>000029_Z11</v>
          </cell>
          <cell r="P81">
            <v>0.19500000000000001</v>
          </cell>
          <cell r="AD81">
            <v>5</v>
          </cell>
        </row>
        <row r="82">
          <cell r="D82" t="str">
            <v>000029_Z11</v>
          </cell>
          <cell r="P82">
            <v>0.19500000000000001</v>
          </cell>
          <cell r="AD82">
            <v>6</v>
          </cell>
        </row>
        <row r="83">
          <cell r="D83" t="str">
            <v>000034_Z11</v>
          </cell>
          <cell r="P83">
            <v>0.06</v>
          </cell>
          <cell r="AD83">
            <v>1</v>
          </cell>
        </row>
        <row r="84">
          <cell r="D84" t="str">
            <v>000034_Z11</v>
          </cell>
          <cell r="P84">
            <v>0.06</v>
          </cell>
          <cell r="AD84">
            <v>2</v>
          </cell>
        </row>
        <row r="85">
          <cell r="D85" t="str">
            <v>000034_Z11</v>
          </cell>
          <cell r="P85">
            <v>0.06</v>
          </cell>
          <cell r="AD85">
            <v>3</v>
          </cell>
        </row>
        <row r="86">
          <cell r="D86" t="str">
            <v>000034_Z11</v>
          </cell>
          <cell r="P86">
            <v>0.06</v>
          </cell>
          <cell r="AD86">
            <v>4</v>
          </cell>
        </row>
        <row r="87">
          <cell r="D87" t="str">
            <v>000034_Z11</v>
          </cell>
          <cell r="P87">
            <v>0.06</v>
          </cell>
          <cell r="AD87">
            <v>5</v>
          </cell>
        </row>
        <row r="88">
          <cell r="D88" t="str">
            <v>000034_Z11</v>
          </cell>
          <cell r="P88">
            <v>0.06</v>
          </cell>
          <cell r="AD88">
            <v>6</v>
          </cell>
        </row>
        <row r="89">
          <cell r="D89" t="str">
            <v>000035_Z11</v>
          </cell>
          <cell r="P89">
            <v>7.4999999999999997E-2</v>
          </cell>
          <cell r="AD89">
            <v>1</v>
          </cell>
        </row>
        <row r="90">
          <cell r="D90" t="str">
            <v>000035_Z11</v>
          </cell>
          <cell r="P90">
            <v>7.4999999999999997E-2</v>
          </cell>
          <cell r="AD90">
            <v>2</v>
          </cell>
        </row>
        <row r="91">
          <cell r="D91" t="str">
            <v>000035_Z11</v>
          </cell>
          <cell r="P91">
            <v>7.4999999999999997E-2</v>
          </cell>
          <cell r="AD91">
            <v>3</v>
          </cell>
        </row>
        <row r="92">
          <cell r="D92" t="str">
            <v>000035_Z11</v>
          </cell>
          <cell r="P92">
            <v>7.4999999999999997E-2</v>
          </cell>
          <cell r="AD92">
            <v>4</v>
          </cell>
        </row>
        <row r="93">
          <cell r="D93" t="str">
            <v>000035_Z11</v>
          </cell>
          <cell r="P93">
            <v>7.4999999999999997E-2</v>
          </cell>
          <cell r="AD93">
            <v>5</v>
          </cell>
        </row>
        <row r="94">
          <cell r="D94" t="str">
            <v>000035_Z11</v>
          </cell>
          <cell r="P94">
            <v>7.4999999999999997E-2</v>
          </cell>
          <cell r="AD94">
            <v>6</v>
          </cell>
        </row>
        <row r="95">
          <cell r="D95" t="str">
            <v>000036_Z11</v>
          </cell>
          <cell r="P95">
            <v>3.5000000000000003E-2</v>
          </cell>
          <cell r="AD95">
            <v>1</v>
          </cell>
        </row>
        <row r="96">
          <cell r="D96" t="str">
            <v>000036_Z11</v>
          </cell>
          <cell r="P96">
            <v>3.5000000000000003E-2</v>
          </cell>
          <cell r="AD96">
            <v>2</v>
          </cell>
        </row>
        <row r="97">
          <cell r="D97" t="str">
            <v>000036_Z11</v>
          </cell>
          <cell r="P97">
            <v>3.5000000000000003E-2</v>
          </cell>
          <cell r="AD97">
            <v>3</v>
          </cell>
        </row>
        <row r="98">
          <cell r="D98" t="str">
            <v>000036_Z11</v>
          </cell>
          <cell r="P98">
            <v>3.5000000000000003E-2</v>
          </cell>
          <cell r="AD98">
            <v>4</v>
          </cell>
        </row>
        <row r="99">
          <cell r="D99" t="str">
            <v>000036_Z11</v>
          </cell>
          <cell r="P99">
            <v>3.5000000000000003E-2</v>
          </cell>
          <cell r="AD99">
            <v>5</v>
          </cell>
        </row>
        <row r="100">
          <cell r="D100" t="str">
            <v>000036_Z11</v>
          </cell>
          <cell r="P100">
            <v>3.5000000000000003E-2</v>
          </cell>
          <cell r="AD100">
            <v>6</v>
          </cell>
        </row>
        <row r="101">
          <cell r="D101" t="str">
            <v>000038_Z11</v>
          </cell>
          <cell r="P101">
            <v>0.17</v>
          </cell>
          <cell r="AD101">
            <v>1</v>
          </cell>
        </row>
        <row r="102">
          <cell r="D102" t="str">
            <v>000038_Z11</v>
          </cell>
          <cell r="P102">
            <v>0.17</v>
          </cell>
          <cell r="AD102">
            <v>2</v>
          </cell>
        </row>
        <row r="103">
          <cell r="D103" t="str">
            <v>000038_Z11</v>
          </cell>
          <cell r="P103">
            <v>0.17</v>
          </cell>
          <cell r="AD103">
            <v>3</v>
          </cell>
        </row>
        <row r="104">
          <cell r="D104" t="str">
            <v>000038_Z11</v>
          </cell>
          <cell r="P104">
            <v>0.17</v>
          </cell>
          <cell r="AD104">
            <v>4</v>
          </cell>
        </row>
        <row r="105">
          <cell r="D105" t="str">
            <v>000038_Z11</v>
          </cell>
          <cell r="P105">
            <v>0.17</v>
          </cell>
          <cell r="AD105">
            <v>5</v>
          </cell>
        </row>
        <row r="106">
          <cell r="D106" t="str">
            <v>000038_Z11</v>
          </cell>
          <cell r="P106">
            <v>0.17</v>
          </cell>
          <cell r="AD106">
            <v>6</v>
          </cell>
        </row>
        <row r="107">
          <cell r="D107" t="str">
            <v>000039_Z11</v>
          </cell>
          <cell r="P107">
            <v>7.4999999999999997E-2</v>
          </cell>
          <cell r="AD107">
            <v>1</v>
          </cell>
        </row>
        <row r="108">
          <cell r="D108" t="str">
            <v>000039_Z11</v>
          </cell>
          <cell r="P108">
            <v>7.4999999999999997E-2</v>
          </cell>
          <cell r="AD108">
            <v>2</v>
          </cell>
        </row>
        <row r="109">
          <cell r="D109" t="str">
            <v>000039_Z11</v>
          </cell>
          <cell r="P109">
            <v>7.4999999999999997E-2</v>
          </cell>
          <cell r="AD109">
            <v>3</v>
          </cell>
        </row>
        <row r="110">
          <cell r="D110" t="str">
            <v>000039_Z11</v>
          </cell>
          <cell r="P110">
            <v>7.4999999999999997E-2</v>
          </cell>
          <cell r="AD110">
            <v>4</v>
          </cell>
        </row>
        <row r="111">
          <cell r="D111" t="str">
            <v>000039_Z11</v>
          </cell>
          <cell r="P111">
            <v>7.4999999999999997E-2</v>
          </cell>
          <cell r="AD111">
            <v>5</v>
          </cell>
        </row>
        <row r="112">
          <cell r="D112" t="str">
            <v>000039_Z11</v>
          </cell>
          <cell r="P112">
            <v>7.4999999999999997E-2</v>
          </cell>
          <cell r="AD112">
            <v>6</v>
          </cell>
        </row>
        <row r="113">
          <cell r="D113" t="str">
            <v>000044_Z11</v>
          </cell>
          <cell r="P113">
            <v>0.18</v>
          </cell>
          <cell r="AD113">
            <v>1</v>
          </cell>
        </row>
        <row r="114">
          <cell r="D114" t="str">
            <v>000044_Z11</v>
          </cell>
          <cell r="P114">
            <v>0.18</v>
          </cell>
          <cell r="AD114">
            <v>2</v>
          </cell>
        </row>
        <row r="115">
          <cell r="D115" t="str">
            <v>000044_Z11</v>
          </cell>
          <cell r="P115">
            <v>0.18</v>
          </cell>
          <cell r="AD115">
            <v>3</v>
          </cell>
        </row>
        <row r="116">
          <cell r="D116" t="str">
            <v>000044_Z11</v>
          </cell>
          <cell r="P116">
            <v>0.18</v>
          </cell>
          <cell r="AD116">
            <v>4</v>
          </cell>
        </row>
        <row r="117">
          <cell r="D117" t="str">
            <v>000044_Z11</v>
          </cell>
          <cell r="P117">
            <v>0.18</v>
          </cell>
          <cell r="AD117">
            <v>5</v>
          </cell>
        </row>
        <row r="118">
          <cell r="D118" t="str">
            <v>000044_Z11</v>
          </cell>
          <cell r="P118">
            <v>0.18</v>
          </cell>
          <cell r="AD118">
            <v>6</v>
          </cell>
        </row>
        <row r="119">
          <cell r="D119" t="str">
            <v>000046_Z11</v>
          </cell>
          <cell r="P119">
            <v>5.5E-2</v>
          </cell>
          <cell r="AD119">
            <v>1</v>
          </cell>
        </row>
        <row r="120">
          <cell r="D120" t="str">
            <v>000046_Z11</v>
          </cell>
          <cell r="P120">
            <v>5.5E-2</v>
          </cell>
          <cell r="AD120">
            <v>2</v>
          </cell>
        </row>
        <row r="121">
          <cell r="D121" t="str">
            <v>000046_Z11</v>
          </cell>
          <cell r="P121">
            <v>5.5E-2</v>
          </cell>
          <cell r="AD121">
            <v>3</v>
          </cell>
        </row>
        <row r="122">
          <cell r="D122" t="str">
            <v>000046_Z11</v>
          </cell>
          <cell r="P122">
            <v>5.5E-2</v>
          </cell>
          <cell r="AD122">
            <v>4</v>
          </cell>
        </row>
        <row r="123">
          <cell r="D123" t="str">
            <v>000046_Z11</v>
          </cell>
          <cell r="P123">
            <v>5.5E-2</v>
          </cell>
          <cell r="AD123">
            <v>5</v>
          </cell>
        </row>
        <row r="124">
          <cell r="D124" t="str">
            <v>000046_Z11</v>
          </cell>
          <cell r="P124">
            <v>5.5E-2</v>
          </cell>
          <cell r="AD124">
            <v>6</v>
          </cell>
        </row>
        <row r="125">
          <cell r="D125" t="str">
            <v>000050_Z11</v>
          </cell>
          <cell r="P125">
            <v>0.03</v>
          </cell>
          <cell r="AD125">
            <v>1</v>
          </cell>
        </row>
        <row r="126">
          <cell r="D126" t="str">
            <v>000050_Z11</v>
          </cell>
          <cell r="P126">
            <v>0.03</v>
          </cell>
          <cell r="AD126">
            <v>2</v>
          </cell>
        </row>
        <row r="127">
          <cell r="D127" t="str">
            <v>000050_Z11</v>
          </cell>
          <cell r="P127">
            <v>0.03</v>
          </cell>
          <cell r="AD127">
            <v>3</v>
          </cell>
        </row>
        <row r="128">
          <cell r="D128" t="str">
            <v>000050_Z11</v>
          </cell>
          <cell r="P128">
            <v>0.03</v>
          </cell>
          <cell r="AD128">
            <v>4</v>
          </cell>
        </row>
        <row r="129">
          <cell r="D129" t="str">
            <v>000050_Z11</v>
          </cell>
          <cell r="P129">
            <v>0.03</v>
          </cell>
          <cell r="AD129">
            <v>5</v>
          </cell>
        </row>
        <row r="130">
          <cell r="D130" t="str">
            <v>000052_Z11</v>
          </cell>
          <cell r="P130">
            <v>5.5E-2</v>
          </cell>
          <cell r="AD130">
            <v>1</v>
          </cell>
        </row>
        <row r="131">
          <cell r="D131" t="str">
            <v>000052_Z11</v>
          </cell>
          <cell r="P131">
            <v>5.5E-2</v>
          </cell>
          <cell r="AD131">
            <v>2</v>
          </cell>
        </row>
        <row r="132">
          <cell r="D132" t="str">
            <v>000052_Z11</v>
          </cell>
          <cell r="P132">
            <v>5.5E-2</v>
          </cell>
          <cell r="AD132">
            <v>3</v>
          </cell>
        </row>
        <row r="133">
          <cell r="D133" t="str">
            <v>000052_Z11</v>
          </cell>
          <cell r="P133">
            <v>5.5E-2</v>
          </cell>
          <cell r="AD133">
            <v>4</v>
          </cell>
        </row>
        <row r="134">
          <cell r="D134" t="str">
            <v>000052_Z11</v>
          </cell>
          <cell r="P134">
            <v>5.5E-2</v>
          </cell>
          <cell r="AD134">
            <v>5</v>
          </cell>
        </row>
        <row r="135">
          <cell r="D135" t="str">
            <v>000052_Z11</v>
          </cell>
          <cell r="P135">
            <v>5.5E-2</v>
          </cell>
          <cell r="AD135">
            <v>6</v>
          </cell>
        </row>
        <row r="136">
          <cell r="D136" t="str">
            <v>000063_Z11</v>
          </cell>
          <cell r="P136">
            <v>0.03</v>
          </cell>
          <cell r="AD136">
            <v>1</v>
          </cell>
        </row>
        <row r="137">
          <cell r="D137" t="str">
            <v>000063_Z11</v>
          </cell>
          <cell r="P137">
            <v>0.03</v>
          </cell>
          <cell r="AD137">
            <v>2</v>
          </cell>
        </row>
        <row r="138">
          <cell r="D138" t="str">
            <v>000063_Z11</v>
          </cell>
          <cell r="P138">
            <v>0.03</v>
          </cell>
          <cell r="AD138">
            <v>3</v>
          </cell>
        </row>
        <row r="139">
          <cell r="D139" t="str">
            <v>000063_Z11</v>
          </cell>
          <cell r="P139">
            <v>0.03</v>
          </cell>
          <cell r="AD139">
            <v>4</v>
          </cell>
        </row>
        <row r="140">
          <cell r="D140" t="str">
            <v>000063_Z11</v>
          </cell>
          <cell r="P140">
            <v>0.03</v>
          </cell>
          <cell r="AD140">
            <v>5</v>
          </cell>
        </row>
        <row r="141">
          <cell r="D141" t="str">
            <v>000063_Z11</v>
          </cell>
          <cell r="P141">
            <v>0.03</v>
          </cell>
          <cell r="AD141">
            <v>6</v>
          </cell>
        </row>
        <row r="142">
          <cell r="D142" t="str">
            <v>000065_Z11</v>
          </cell>
          <cell r="P142">
            <v>0.2</v>
          </cell>
          <cell r="AD142">
            <v>1</v>
          </cell>
        </row>
        <row r="143">
          <cell r="D143" t="str">
            <v>000065_Z11</v>
          </cell>
          <cell r="P143">
            <v>0.2</v>
          </cell>
          <cell r="AD143">
            <v>2</v>
          </cell>
        </row>
        <row r="144">
          <cell r="D144" t="str">
            <v>000065_Z11</v>
          </cell>
          <cell r="P144">
            <v>0.2</v>
          </cell>
          <cell r="AD144">
            <v>3</v>
          </cell>
        </row>
        <row r="145">
          <cell r="D145" t="str">
            <v>000065_Z11</v>
          </cell>
          <cell r="P145">
            <v>0.2</v>
          </cell>
          <cell r="AD145">
            <v>4</v>
          </cell>
        </row>
        <row r="146">
          <cell r="D146" t="str">
            <v>000065_Z11</v>
          </cell>
          <cell r="P146">
            <v>0.2</v>
          </cell>
          <cell r="AD146">
            <v>5</v>
          </cell>
        </row>
        <row r="147">
          <cell r="D147" t="str">
            <v>000065_Z11</v>
          </cell>
          <cell r="P147">
            <v>0.2</v>
          </cell>
          <cell r="AD147">
            <v>6</v>
          </cell>
        </row>
        <row r="148">
          <cell r="D148" t="str">
            <v>000069_Z11</v>
          </cell>
          <cell r="P148">
            <v>0.75600000000000001</v>
          </cell>
          <cell r="AD148">
            <v>1</v>
          </cell>
        </row>
        <row r="149">
          <cell r="D149" t="str">
            <v>000069_Z11</v>
          </cell>
          <cell r="P149">
            <v>0.75600000000000001</v>
          </cell>
          <cell r="AD149">
            <v>2</v>
          </cell>
        </row>
        <row r="150">
          <cell r="D150" t="str">
            <v>000069_Z11</v>
          </cell>
          <cell r="P150">
            <v>0.75600000000000001</v>
          </cell>
          <cell r="AD150">
            <v>3</v>
          </cell>
        </row>
        <row r="151">
          <cell r="D151" t="str">
            <v>000069_Z11</v>
          </cell>
          <cell r="P151">
            <v>0.75600000000000001</v>
          </cell>
          <cell r="AD151">
            <v>4</v>
          </cell>
        </row>
        <row r="152">
          <cell r="D152" t="str">
            <v>000069_Z11</v>
          </cell>
          <cell r="P152">
            <v>0.75600000000000001</v>
          </cell>
          <cell r="AD152">
            <v>5</v>
          </cell>
        </row>
        <row r="153">
          <cell r="D153" t="str">
            <v>000069_Z11</v>
          </cell>
          <cell r="P153">
            <v>0.75600000000000001</v>
          </cell>
          <cell r="AD153">
            <v>6</v>
          </cell>
        </row>
        <row r="154">
          <cell r="D154" t="str">
            <v>000072_Z11</v>
          </cell>
          <cell r="P154">
            <v>0.25</v>
          </cell>
          <cell r="AD154">
            <v>1</v>
          </cell>
        </row>
        <row r="155">
          <cell r="D155" t="str">
            <v>000072_Z11</v>
          </cell>
          <cell r="P155">
            <v>0.25</v>
          </cell>
          <cell r="AD155">
            <v>2</v>
          </cell>
        </row>
        <row r="156">
          <cell r="D156" t="str">
            <v>000072_Z11</v>
          </cell>
          <cell r="P156">
            <v>0.25</v>
          </cell>
          <cell r="AD156">
            <v>3</v>
          </cell>
        </row>
        <row r="157">
          <cell r="D157" t="str">
            <v>000072_Z11</v>
          </cell>
          <cell r="P157">
            <v>0.25</v>
          </cell>
          <cell r="AD157">
            <v>4</v>
          </cell>
        </row>
        <row r="158">
          <cell r="D158" t="str">
            <v>000072_Z11</v>
          </cell>
          <cell r="P158">
            <v>0.25</v>
          </cell>
          <cell r="AD158">
            <v>5</v>
          </cell>
        </row>
        <row r="159">
          <cell r="D159" t="str">
            <v>000072_Z11</v>
          </cell>
          <cell r="P159">
            <v>0.25</v>
          </cell>
          <cell r="AD159">
            <v>6</v>
          </cell>
        </row>
        <row r="160">
          <cell r="D160" t="str">
            <v>000073_Z11</v>
          </cell>
          <cell r="P160">
            <v>0.30399999999999999</v>
          </cell>
          <cell r="AD160">
            <v>1</v>
          </cell>
        </row>
        <row r="161">
          <cell r="D161" t="str">
            <v>000073_Z11</v>
          </cell>
          <cell r="P161">
            <v>0.30399999999999999</v>
          </cell>
          <cell r="AD161">
            <v>2</v>
          </cell>
        </row>
        <row r="162">
          <cell r="D162" t="str">
            <v>000073_Z11</v>
          </cell>
          <cell r="P162">
            <v>0.30399999999999999</v>
          </cell>
          <cell r="AD162">
            <v>3</v>
          </cell>
        </row>
        <row r="163">
          <cell r="D163" t="str">
            <v>000073_Z11</v>
          </cell>
          <cell r="P163">
            <v>0.30399999999999999</v>
          </cell>
          <cell r="AD163">
            <v>4</v>
          </cell>
        </row>
        <row r="164">
          <cell r="D164" t="str">
            <v>000073_Z11</v>
          </cell>
          <cell r="P164">
            <v>0.30399999999999999</v>
          </cell>
          <cell r="AD164">
            <v>5</v>
          </cell>
        </row>
        <row r="165">
          <cell r="D165" t="str">
            <v>000073_Z11</v>
          </cell>
          <cell r="P165">
            <v>0.30399999999999999</v>
          </cell>
          <cell r="AD165">
            <v>6</v>
          </cell>
        </row>
        <row r="166">
          <cell r="D166" t="str">
            <v>000074_Z11</v>
          </cell>
          <cell r="P166">
            <v>0.248</v>
          </cell>
          <cell r="AD166">
            <v>1</v>
          </cell>
        </row>
        <row r="167">
          <cell r="D167" t="str">
            <v>000074_Z11</v>
          </cell>
          <cell r="P167">
            <v>0.248</v>
          </cell>
          <cell r="AD167">
            <v>2</v>
          </cell>
        </row>
        <row r="168">
          <cell r="D168" t="str">
            <v>000074_Z11</v>
          </cell>
          <cell r="P168">
            <v>0.248</v>
          </cell>
          <cell r="AD168">
            <v>3</v>
          </cell>
        </row>
        <row r="169">
          <cell r="D169" t="str">
            <v>000074_Z11</v>
          </cell>
          <cell r="P169">
            <v>0.248</v>
          </cell>
          <cell r="AD169">
            <v>4</v>
          </cell>
        </row>
        <row r="170">
          <cell r="D170" t="str">
            <v>000074_Z11</v>
          </cell>
          <cell r="P170">
            <v>0.248</v>
          </cell>
          <cell r="AD170">
            <v>5</v>
          </cell>
        </row>
        <row r="171">
          <cell r="D171" t="str">
            <v>000074_Z11</v>
          </cell>
          <cell r="P171">
            <v>0.248</v>
          </cell>
          <cell r="AD171">
            <v>6</v>
          </cell>
        </row>
        <row r="172">
          <cell r="D172" t="str">
            <v>000077_Z11</v>
          </cell>
          <cell r="P172">
            <v>0.21</v>
          </cell>
          <cell r="AD172">
            <v>1</v>
          </cell>
        </row>
        <row r="173">
          <cell r="D173" t="str">
            <v>000077_Z11</v>
          </cell>
          <cell r="P173">
            <v>0.21</v>
          </cell>
          <cell r="AD173">
            <v>2</v>
          </cell>
        </row>
        <row r="174">
          <cell r="D174" t="str">
            <v>000077_Z11</v>
          </cell>
          <cell r="P174">
            <v>0.21</v>
          </cell>
          <cell r="AD174">
            <v>3</v>
          </cell>
        </row>
        <row r="175">
          <cell r="D175" t="str">
            <v>000077_Z11</v>
          </cell>
          <cell r="P175">
            <v>0.21</v>
          </cell>
          <cell r="AD175">
            <v>4</v>
          </cell>
        </row>
        <row r="176">
          <cell r="D176" t="str">
            <v>000077_Z11</v>
          </cell>
          <cell r="P176">
            <v>0.21</v>
          </cell>
          <cell r="AD176">
            <v>5</v>
          </cell>
        </row>
        <row r="177">
          <cell r="D177" t="str">
            <v>000077_Z11</v>
          </cell>
          <cell r="P177">
            <v>0.21</v>
          </cell>
          <cell r="AD177">
            <v>6</v>
          </cell>
        </row>
        <row r="178">
          <cell r="D178" t="str">
            <v>000078_Z11</v>
          </cell>
          <cell r="P178">
            <v>0.375</v>
          </cell>
          <cell r="AD178">
            <v>1</v>
          </cell>
        </row>
        <row r="179">
          <cell r="D179" t="str">
            <v>000078_Z11</v>
          </cell>
          <cell r="P179">
            <v>0.375</v>
          </cell>
          <cell r="AD179">
            <v>2</v>
          </cell>
        </row>
        <row r="180">
          <cell r="D180" t="str">
            <v>000078_Z11</v>
          </cell>
          <cell r="P180">
            <v>0.375</v>
          </cell>
          <cell r="AD180">
            <v>3</v>
          </cell>
        </row>
        <row r="181">
          <cell r="D181" t="str">
            <v>000078_Z11</v>
          </cell>
          <cell r="P181">
            <v>0.375</v>
          </cell>
          <cell r="AD181">
            <v>4</v>
          </cell>
        </row>
        <row r="182">
          <cell r="D182" t="str">
            <v>000078_Z11</v>
          </cell>
          <cell r="P182">
            <v>0.375</v>
          </cell>
          <cell r="AD182">
            <v>5</v>
          </cell>
        </row>
        <row r="183">
          <cell r="D183" t="str">
            <v>000078_Z11</v>
          </cell>
          <cell r="P183">
            <v>0.375</v>
          </cell>
          <cell r="AD183">
            <v>6</v>
          </cell>
        </row>
        <row r="184">
          <cell r="D184" t="str">
            <v>000086_Z11</v>
          </cell>
          <cell r="P184">
            <v>0.1</v>
          </cell>
          <cell r="AD184">
            <v>1</v>
          </cell>
        </row>
        <row r="185">
          <cell r="D185" t="str">
            <v>000086_Z11</v>
          </cell>
          <cell r="P185">
            <v>0.1</v>
          </cell>
          <cell r="AD185">
            <v>2</v>
          </cell>
        </row>
        <row r="186">
          <cell r="D186" t="str">
            <v>000086_Z11</v>
          </cell>
          <cell r="P186">
            <v>0.1</v>
          </cell>
          <cell r="AD186">
            <v>3</v>
          </cell>
        </row>
        <row r="187">
          <cell r="D187" t="str">
            <v>000086_Z11</v>
          </cell>
          <cell r="P187">
            <v>0.1</v>
          </cell>
          <cell r="AD187">
            <v>4</v>
          </cell>
        </row>
        <row r="188">
          <cell r="D188" t="str">
            <v>000086_Z11</v>
          </cell>
          <cell r="P188">
            <v>0.1</v>
          </cell>
          <cell r="AD188">
            <v>5</v>
          </cell>
        </row>
        <row r="189">
          <cell r="D189" t="str">
            <v>000086_Z11</v>
          </cell>
          <cell r="P189">
            <v>0.1</v>
          </cell>
          <cell r="AD189">
            <v>6</v>
          </cell>
        </row>
        <row r="190">
          <cell r="D190" t="str">
            <v>000087_Z11</v>
          </cell>
          <cell r="P190">
            <v>0.03</v>
          </cell>
          <cell r="AD190">
            <v>1</v>
          </cell>
        </row>
        <row r="191">
          <cell r="D191" t="str">
            <v>000087_Z11</v>
          </cell>
          <cell r="P191">
            <v>0.03</v>
          </cell>
          <cell r="AD191">
            <v>2</v>
          </cell>
        </row>
        <row r="192">
          <cell r="D192" t="str">
            <v>000087_Z11</v>
          </cell>
          <cell r="P192">
            <v>0.03</v>
          </cell>
          <cell r="AD192">
            <v>3</v>
          </cell>
        </row>
        <row r="193">
          <cell r="D193" t="str">
            <v>000087_Z11</v>
          </cell>
          <cell r="P193">
            <v>0.03</v>
          </cell>
          <cell r="AD193">
            <v>4</v>
          </cell>
        </row>
        <row r="194">
          <cell r="D194" t="str">
            <v>000087_Z11</v>
          </cell>
          <cell r="P194">
            <v>0.03</v>
          </cell>
          <cell r="AD194">
            <v>5</v>
          </cell>
        </row>
        <row r="195">
          <cell r="D195" t="str">
            <v>000087_Z11</v>
          </cell>
          <cell r="P195">
            <v>0.03</v>
          </cell>
          <cell r="AD195">
            <v>6</v>
          </cell>
        </row>
        <row r="196">
          <cell r="D196" t="str">
            <v>000088_Z11</v>
          </cell>
          <cell r="P196">
            <v>0.03</v>
          </cell>
          <cell r="AD196">
            <v>1</v>
          </cell>
        </row>
        <row r="197">
          <cell r="D197" t="str">
            <v>000088_Z11</v>
          </cell>
          <cell r="P197">
            <v>0.03</v>
          </cell>
          <cell r="AD197">
            <v>2</v>
          </cell>
        </row>
        <row r="198">
          <cell r="D198" t="str">
            <v>000088_Z11</v>
          </cell>
          <cell r="P198">
            <v>0.03</v>
          </cell>
          <cell r="AD198">
            <v>3</v>
          </cell>
        </row>
        <row r="199">
          <cell r="D199" t="str">
            <v>000088_Z11</v>
          </cell>
          <cell r="P199">
            <v>0.03</v>
          </cell>
          <cell r="AD199">
            <v>4</v>
          </cell>
        </row>
        <row r="200">
          <cell r="D200" t="str">
            <v>000088_Z11</v>
          </cell>
          <cell r="P200">
            <v>0.03</v>
          </cell>
          <cell r="AD200">
            <v>5</v>
          </cell>
        </row>
        <row r="201">
          <cell r="D201" t="str">
            <v>000088_Z11</v>
          </cell>
          <cell r="P201">
            <v>0.03</v>
          </cell>
          <cell r="AD201">
            <v>6</v>
          </cell>
        </row>
        <row r="202">
          <cell r="D202" t="str">
            <v>000089_Z11</v>
          </cell>
          <cell r="P202">
            <v>5.5E-2</v>
          </cell>
          <cell r="AD202">
            <v>1</v>
          </cell>
        </row>
        <row r="203">
          <cell r="D203" t="str">
            <v>000089_Z11</v>
          </cell>
          <cell r="P203">
            <v>5.5E-2</v>
          </cell>
          <cell r="AD203">
            <v>2</v>
          </cell>
        </row>
        <row r="204">
          <cell r="D204" t="str">
            <v>000089_Z11</v>
          </cell>
          <cell r="P204">
            <v>5.5E-2</v>
          </cell>
          <cell r="AD204">
            <v>3</v>
          </cell>
        </row>
        <row r="205">
          <cell r="D205" t="str">
            <v>000089_Z11</v>
          </cell>
          <cell r="P205">
            <v>5.5E-2</v>
          </cell>
          <cell r="AD205">
            <v>4</v>
          </cell>
        </row>
        <row r="206">
          <cell r="D206" t="str">
            <v>000089_Z11</v>
          </cell>
          <cell r="P206">
            <v>5.5E-2</v>
          </cell>
          <cell r="AD206">
            <v>5</v>
          </cell>
        </row>
        <row r="207">
          <cell r="D207" t="str">
            <v>000089_Z11</v>
          </cell>
          <cell r="P207">
            <v>5.5E-2</v>
          </cell>
          <cell r="AD207">
            <v>6</v>
          </cell>
        </row>
        <row r="208">
          <cell r="D208" t="str">
            <v>000097_Z11</v>
          </cell>
          <cell r="P208">
            <v>0.03</v>
          </cell>
          <cell r="AD208">
            <v>1</v>
          </cell>
        </row>
        <row r="209">
          <cell r="D209" t="str">
            <v>000097_Z11</v>
          </cell>
          <cell r="P209">
            <v>0.03</v>
          </cell>
          <cell r="AD209">
            <v>2</v>
          </cell>
        </row>
        <row r="210">
          <cell r="D210" t="str">
            <v>000097_Z11</v>
          </cell>
          <cell r="P210">
            <v>0.03</v>
          </cell>
          <cell r="AD210">
            <v>3</v>
          </cell>
        </row>
        <row r="211">
          <cell r="D211" t="str">
            <v>000097_Z11</v>
          </cell>
          <cell r="P211">
            <v>0.03</v>
          </cell>
          <cell r="AD211">
            <v>4</v>
          </cell>
        </row>
        <row r="212">
          <cell r="D212" t="str">
            <v>000097_Z11</v>
          </cell>
          <cell r="P212">
            <v>0.03</v>
          </cell>
          <cell r="AD212">
            <v>5</v>
          </cell>
        </row>
        <row r="213">
          <cell r="D213" t="str">
            <v>000097_Z11</v>
          </cell>
          <cell r="P213">
            <v>0.03</v>
          </cell>
          <cell r="AD213">
            <v>6</v>
          </cell>
        </row>
        <row r="214">
          <cell r="D214" t="str">
            <v>000098_Z11</v>
          </cell>
          <cell r="P214">
            <v>0.03</v>
          </cell>
          <cell r="AD214">
            <v>1</v>
          </cell>
        </row>
        <row r="215">
          <cell r="D215" t="str">
            <v>000098_Z11</v>
          </cell>
          <cell r="P215">
            <v>0.03</v>
          </cell>
          <cell r="AD215">
            <v>2</v>
          </cell>
        </row>
        <row r="216">
          <cell r="D216" t="str">
            <v>000098_Z11</v>
          </cell>
          <cell r="P216">
            <v>0.03</v>
          </cell>
          <cell r="AD216">
            <v>3</v>
          </cell>
        </row>
        <row r="217">
          <cell r="D217" t="str">
            <v>000098_Z11</v>
          </cell>
          <cell r="P217">
            <v>0.03</v>
          </cell>
          <cell r="AD217">
            <v>4</v>
          </cell>
        </row>
        <row r="218">
          <cell r="D218" t="str">
            <v>000098_Z11</v>
          </cell>
          <cell r="P218">
            <v>0.03</v>
          </cell>
          <cell r="AD218">
            <v>5</v>
          </cell>
        </row>
        <row r="219">
          <cell r="D219" t="str">
            <v>000098_Z11</v>
          </cell>
          <cell r="P219">
            <v>0.03</v>
          </cell>
          <cell r="AD219">
            <v>6</v>
          </cell>
        </row>
        <row r="220">
          <cell r="D220" t="str">
            <v>000164_Z11</v>
          </cell>
          <cell r="P220">
            <v>1.5</v>
          </cell>
          <cell r="AD220">
            <v>1</v>
          </cell>
        </row>
        <row r="221">
          <cell r="D221" t="str">
            <v>000164_Z11</v>
          </cell>
          <cell r="P221">
            <v>1.5</v>
          </cell>
          <cell r="AD221">
            <v>2</v>
          </cell>
        </row>
        <row r="222">
          <cell r="D222" t="str">
            <v>000164_Z11</v>
          </cell>
          <cell r="P222">
            <v>1.5</v>
          </cell>
          <cell r="AD222">
            <v>3</v>
          </cell>
        </row>
        <row r="223">
          <cell r="D223" t="str">
            <v>000164_Z11</v>
          </cell>
          <cell r="P223">
            <v>1.5</v>
          </cell>
          <cell r="AD223">
            <v>4</v>
          </cell>
        </row>
        <row r="224">
          <cell r="D224" t="str">
            <v>000164_Z11</v>
          </cell>
          <cell r="P224">
            <v>1.5</v>
          </cell>
          <cell r="AD224">
            <v>5</v>
          </cell>
        </row>
        <row r="225">
          <cell r="D225" t="str">
            <v>000164_Z11</v>
          </cell>
          <cell r="P225">
            <v>1.5</v>
          </cell>
          <cell r="AD225">
            <v>6</v>
          </cell>
        </row>
        <row r="226">
          <cell r="D226" t="str">
            <v>000165_Z11</v>
          </cell>
          <cell r="P226">
            <v>4.8</v>
          </cell>
          <cell r="AD226">
            <v>1</v>
          </cell>
        </row>
        <row r="227">
          <cell r="D227" t="str">
            <v>000165_Z11</v>
          </cell>
          <cell r="P227">
            <v>4.8</v>
          </cell>
          <cell r="AD227">
            <v>2</v>
          </cell>
        </row>
        <row r="228">
          <cell r="D228" t="str">
            <v>000165_Z11</v>
          </cell>
          <cell r="P228">
            <v>4.8</v>
          </cell>
          <cell r="AD228">
            <v>3</v>
          </cell>
        </row>
        <row r="229">
          <cell r="D229" t="str">
            <v>000165_Z11</v>
          </cell>
          <cell r="P229">
            <v>4.8</v>
          </cell>
          <cell r="AD229">
            <v>4</v>
          </cell>
        </row>
        <row r="230">
          <cell r="D230" t="str">
            <v>000165_Z11</v>
          </cell>
          <cell r="P230">
            <v>4.8</v>
          </cell>
          <cell r="AD230">
            <v>5</v>
          </cell>
        </row>
        <row r="231">
          <cell r="D231" t="str">
            <v>000165_Z11</v>
          </cell>
          <cell r="P231">
            <v>4.8</v>
          </cell>
          <cell r="AD231">
            <v>6</v>
          </cell>
        </row>
        <row r="232">
          <cell r="D232" t="str">
            <v>000166_Z11</v>
          </cell>
          <cell r="P232">
            <v>1.9</v>
          </cell>
          <cell r="AD232">
            <v>1</v>
          </cell>
        </row>
        <row r="233">
          <cell r="D233" t="str">
            <v>000166_Z11</v>
          </cell>
          <cell r="P233">
            <v>1.9</v>
          </cell>
          <cell r="AD233">
            <v>2</v>
          </cell>
        </row>
        <row r="234">
          <cell r="D234" t="str">
            <v>000166_Z11</v>
          </cell>
          <cell r="P234">
            <v>1.9</v>
          </cell>
          <cell r="AD234">
            <v>3</v>
          </cell>
        </row>
        <row r="235">
          <cell r="D235" t="str">
            <v>000166_Z11</v>
          </cell>
          <cell r="P235">
            <v>1.9</v>
          </cell>
          <cell r="AD235">
            <v>4</v>
          </cell>
        </row>
        <row r="236">
          <cell r="D236" t="str">
            <v>000166_Z11</v>
          </cell>
          <cell r="P236">
            <v>1.9</v>
          </cell>
          <cell r="AD236">
            <v>5</v>
          </cell>
        </row>
        <row r="237">
          <cell r="D237" t="str">
            <v>000166_Z11</v>
          </cell>
          <cell r="P237">
            <v>1.9</v>
          </cell>
          <cell r="AD237">
            <v>6</v>
          </cell>
        </row>
        <row r="238">
          <cell r="D238" t="str">
            <v>000167_Z11</v>
          </cell>
          <cell r="P238">
            <v>0.94</v>
          </cell>
          <cell r="AD238">
            <v>1</v>
          </cell>
        </row>
        <row r="239">
          <cell r="D239" t="str">
            <v>000167_Z11</v>
          </cell>
          <cell r="P239">
            <v>0.94</v>
          </cell>
          <cell r="AD239">
            <v>2</v>
          </cell>
        </row>
        <row r="240">
          <cell r="D240" t="str">
            <v>000167_Z11</v>
          </cell>
          <cell r="P240">
            <v>0.94</v>
          </cell>
          <cell r="AD240">
            <v>3</v>
          </cell>
        </row>
        <row r="241">
          <cell r="D241" t="str">
            <v>000167_Z11</v>
          </cell>
          <cell r="P241">
            <v>0.94</v>
          </cell>
          <cell r="AD241">
            <v>4</v>
          </cell>
        </row>
        <row r="242">
          <cell r="D242" t="str">
            <v>000167_Z11</v>
          </cell>
          <cell r="P242">
            <v>0.94</v>
          </cell>
          <cell r="AD242">
            <v>5</v>
          </cell>
        </row>
        <row r="243">
          <cell r="D243" t="str">
            <v>000167_Z11</v>
          </cell>
          <cell r="P243">
            <v>0.94</v>
          </cell>
          <cell r="AD243">
            <v>6</v>
          </cell>
        </row>
        <row r="244">
          <cell r="D244" t="str">
            <v>000175_Z11</v>
          </cell>
          <cell r="P244">
            <v>1.2</v>
          </cell>
          <cell r="AD244">
            <v>1</v>
          </cell>
        </row>
        <row r="245">
          <cell r="D245" t="str">
            <v>000175_Z11</v>
          </cell>
          <cell r="P245">
            <v>1.2</v>
          </cell>
          <cell r="AD245">
            <v>2</v>
          </cell>
        </row>
        <row r="246">
          <cell r="D246" t="str">
            <v>000175_Z11</v>
          </cell>
          <cell r="P246">
            <v>1.2</v>
          </cell>
          <cell r="AD246">
            <v>3</v>
          </cell>
        </row>
        <row r="247">
          <cell r="D247" t="str">
            <v>000175_Z11</v>
          </cell>
          <cell r="P247">
            <v>1.2</v>
          </cell>
          <cell r="AD247">
            <v>4</v>
          </cell>
        </row>
        <row r="248">
          <cell r="D248" t="str">
            <v>000175_Z11</v>
          </cell>
          <cell r="P248">
            <v>1.2</v>
          </cell>
          <cell r="AD248">
            <v>5</v>
          </cell>
        </row>
        <row r="249">
          <cell r="D249" t="str">
            <v>000175_Z11</v>
          </cell>
          <cell r="P249">
            <v>1.2</v>
          </cell>
          <cell r="AD249">
            <v>6</v>
          </cell>
        </row>
        <row r="250">
          <cell r="D250" t="str">
            <v>000177_Z11</v>
          </cell>
          <cell r="P250">
            <v>0.16300000000000001</v>
          </cell>
          <cell r="AD250">
            <v>1</v>
          </cell>
        </row>
        <row r="251">
          <cell r="D251" t="str">
            <v>000177_Z11</v>
          </cell>
          <cell r="P251">
            <v>0.16300000000000001</v>
          </cell>
          <cell r="AD251">
            <v>2</v>
          </cell>
        </row>
        <row r="252">
          <cell r="D252" t="str">
            <v>000177_Z11</v>
          </cell>
          <cell r="P252">
            <v>0.16300000000000001</v>
          </cell>
          <cell r="AD252">
            <v>3</v>
          </cell>
        </row>
        <row r="253">
          <cell r="D253" t="str">
            <v>000177_Z11</v>
          </cell>
          <cell r="P253">
            <v>0.16300000000000001</v>
          </cell>
          <cell r="AD253">
            <v>4</v>
          </cell>
        </row>
        <row r="254">
          <cell r="D254" t="str">
            <v>000177_Z11</v>
          </cell>
          <cell r="P254">
            <v>0.16300000000000001</v>
          </cell>
          <cell r="AD254">
            <v>5</v>
          </cell>
        </row>
        <row r="255">
          <cell r="D255" t="str">
            <v>000177_Z11</v>
          </cell>
          <cell r="P255">
            <v>0.16300000000000001</v>
          </cell>
          <cell r="AD255">
            <v>6</v>
          </cell>
        </row>
        <row r="256">
          <cell r="D256" t="str">
            <v>000182_Z11</v>
          </cell>
          <cell r="P256">
            <v>0.315</v>
          </cell>
          <cell r="AD256">
            <v>1</v>
          </cell>
        </row>
        <row r="257">
          <cell r="D257" t="str">
            <v>000182_Z11</v>
          </cell>
          <cell r="P257">
            <v>0.315</v>
          </cell>
          <cell r="AD257">
            <v>2</v>
          </cell>
        </row>
        <row r="258">
          <cell r="D258" t="str">
            <v>000182_Z11</v>
          </cell>
          <cell r="P258">
            <v>0.315</v>
          </cell>
          <cell r="AD258">
            <v>3</v>
          </cell>
        </row>
        <row r="259">
          <cell r="D259" t="str">
            <v>000182_Z11</v>
          </cell>
          <cell r="P259">
            <v>0.315</v>
          </cell>
          <cell r="AD259">
            <v>4</v>
          </cell>
        </row>
        <row r="260">
          <cell r="D260" t="str">
            <v>000182_Z11</v>
          </cell>
          <cell r="P260">
            <v>0.315</v>
          </cell>
          <cell r="AD260">
            <v>5</v>
          </cell>
        </row>
        <row r="261">
          <cell r="D261" t="str">
            <v>000182_Z11</v>
          </cell>
          <cell r="P261">
            <v>0.315</v>
          </cell>
          <cell r="AD261">
            <v>6</v>
          </cell>
        </row>
        <row r="262">
          <cell r="D262" t="str">
            <v>000185_Z11</v>
          </cell>
          <cell r="P262">
            <v>1.4999999999999999E-2</v>
          </cell>
          <cell r="AD262">
            <v>1</v>
          </cell>
        </row>
        <row r="263">
          <cell r="D263" t="str">
            <v>000185_Z11</v>
          </cell>
          <cell r="P263">
            <v>1.4999999999999999E-2</v>
          </cell>
          <cell r="AD263">
            <v>2</v>
          </cell>
        </row>
        <row r="264">
          <cell r="D264" t="str">
            <v>000185_Z11</v>
          </cell>
          <cell r="P264">
            <v>1.4999999999999999E-2</v>
          </cell>
          <cell r="AD264">
            <v>3</v>
          </cell>
        </row>
        <row r="265">
          <cell r="D265" t="str">
            <v>000185_Z11</v>
          </cell>
          <cell r="P265">
            <v>1.4999999999999999E-2</v>
          </cell>
          <cell r="AD265">
            <v>4</v>
          </cell>
        </row>
        <row r="266">
          <cell r="D266" t="str">
            <v>000185_Z11</v>
          </cell>
          <cell r="P266">
            <v>1.4999999999999999E-2</v>
          </cell>
          <cell r="AD266">
            <v>5</v>
          </cell>
        </row>
        <row r="267">
          <cell r="D267" t="str">
            <v>000185_Z11</v>
          </cell>
          <cell r="P267">
            <v>1.4999999999999999E-2</v>
          </cell>
          <cell r="AD267">
            <v>6</v>
          </cell>
        </row>
        <row r="268">
          <cell r="D268" t="str">
            <v>000186_Z11</v>
          </cell>
          <cell r="P268">
            <v>1.4999999999999999E-2</v>
          </cell>
          <cell r="AD268">
            <v>1</v>
          </cell>
        </row>
        <row r="269">
          <cell r="D269" t="str">
            <v>000186_Z11</v>
          </cell>
          <cell r="P269">
            <v>1.4999999999999999E-2</v>
          </cell>
          <cell r="AD269">
            <v>2</v>
          </cell>
        </row>
        <row r="270">
          <cell r="D270" t="str">
            <v>000186_Z11</v>
          </cell>
          <cell r="P270">
            <v>1.4999999999999999E-2</v>
          </cell>
          <cell r="AD270">
            <v>3</v>
          </cell>
        </row>
        <row r="271">
          <cell r="D271" t="str">
            <v>000186_Z11</v>
          </cell>
          <cell r="P271">
            <v>1.4999999999999999E-2</v>
          </cell>
          <cell r="AD271">
            <v>4</v>
          </cell>
        </row>
        <row r="272">
          <cell r="D272" t="str">
            <v>000186_Z11</v>
          </cell>
          <cell r="P272">
            <v>1.4999999999999999E-2</v>
          </cell>
          <cell r="AD272">
            <v>5</v>
          </cell>
        </row>
        <row r="273">
          <cell r="D273" t="str">
            <v>000186_Z11</v>
          </cell>
          <cell r="P273">
            <v>1.4999999999999999E-2</v>
          </cell>
          <cell r="AD273">
            <v>6</v>
          </cell>
        </row>
        <row r="274">
          <cell r="D274" t="str">
            <v>000187_Z11</v>
          </cell>
          <cell r="P274">
            <v>5.5E-2</v>
          </cell>
          <cell r="AD274">
            <v>1</v>
          </cell>
        </row>
        <row r="275">
          <cell r="D275" t="str">
            <v>000187_Z11</v>
          </cell>
          <cell r="P275">
            <v>5.5E-2</v>
          </cell>
          <cell r="AD275">
            <v>2</v>
          </cell>
        </row>
        <row r="276">
          <cell r="D276" t="str">
            <v>000187_Z11</v>
          </cell>
          <cell r="P276">
            <v>5.5E-2</v>
          </cell>
          <cell r="AD276">
            <v>3</v>
          </cell>
        </row>
        <row r="277">
          <cell r="D277" t="str">
            <v>000187_Z11</v>
          </cell>
          <cell r="P277">
            <v>5.5E-2</v>
          </cell>
          <cell r="AD277">
            <v>4</v>
          </cell>
        </row>
        <row r="278">
          <cell r="D278" t="str">
            <v>000187_Z11</v>
          </cell>
          <cell r="P278">
            <v>5.5E-2</v>
          </cell>
          <cell r="AD278">
            <v>5</v>
          </cell>
        </row>
        <row r="279">
          <cell r="D279" t="str">
            <v>000187_Z11</v>
          </cell>
          <cell r="P279">
            <v>5.5E-2</v>
          </cell>
          <cell r="AD279">
            <v>6</v>
          </cell>
        </row>
        <row r="280">
          <cell r="D280" t="str">
            <v>000188_Z11</v>
          </cell>
          <cell r="P280">
            <v>7.4999999999999997E-2</v>
          </cell>
          <cell r="AD280">
            <v>1</v>
          </cell>
        </row>
        <row r="281">
          <cell r="D281" t="str">
            <v>000188_Z11</v>
          </cell>
          <cell r="P281">
            <v>7.4999999999999997E-2</v>
          </cell>
          <cell r="AD281">
            <v>2</v>
          </cell>
        </row>
        <row r="282">
          <cell r="D282" t="str">
            <v>000188_Z11</v>
          </cell>
          <cell r="P282">
            <v>7.4999999999999997E-2</v>
          </cell>
          <cell r="AD282">
            <v>3</v>
          </cell>
        </row>
        <row r="283">
          <cell r="D283" t="str">
            <v>000188_Z11</v>
          </cell>
          <cell r="P283">
            <v>7.4999999999999997E-2</v>
          </cell>
          <cell r="AD283">
            <v>4</v>
          </cell>
        </row>
        <row r="284">
          <cell r="D284" t="str">
            <v>000188_Z11</v>
          </cell>
          <cell r="P284">
            <v>7.4999999999999997E-2</v>
          </cell>
          <cell r="AD284">
            <v>5</v>
          </cell>
        </row>
        <row r="285">
          <cell r="D285" t="str">
            <v>000188_Z11</v>
          </cell>
          <cell r="P285">
            <v>7.4999999999999997E-2</v>
          </cell>
          <cell r="AD285">
            <v>6</v>
          </cell>
        </row>
        <row r="286">
          <cell r="D286" t="str">
            <v>000189_Z11</v>
          </cell>
          <cell r="P286">
            <v>0.09</v>
          </cell>
          <cell r="AD286">
            <v>1</v>
          </cell>
        </row>
        <row r="287">
          <cell r="D287" t="str">
            <v>000189_Z11</v>
          </cell>
          <cell r="P287">
            <v>0.09</v>
          </cell>
          <cell r="AD287">
            <v>2</v>
          </cell>
        </row>
        <row r="288">
          <cell r="D288" t="str">
            <v>000189_Z11</v>
          </cell>
          <cell r="P288">
            <v>0.09</v>
          </cell>
          <cell r="AD288">
            <v>3</v>
          </cell>
        </row>
        <row r="289">
          <cell r="D289" t="str">
            <v>000189_Z11</v>
          </cell>
          <cell r="P289">
            <v>0.09</v>
          </cell>
          <cell r="AD289">
            <v>4</v>
          </cell>
        </row>
        <row r="290">
          <cell r="D290" t="str">
            <v>000189_Z11</v>
          </cell>
          <cell r="P290">
            <v>0.09</v>
          </cell>
          <cell r="AD290">
            <v>5</v>
          </cell>
        </row>
        <row r="291">
          <cell r="D291" t="str">
            <v>000189_Z11</v>
          </cell>
          <cell r="P291">
            <v>0.09</v>
          </cell>
          <cell r="AD291">
            <v>6</v>
          </cell>
        </row>
        <row r="292">
          <cell r="D292" t="str">
            <v>000190_Z11</v>
          </cell>
          <cell r="P292">
            <v>0.01</v>
          </cell>
          <cell r="AD292">
            <v>1</v>
          </cell>
        </row>
        <row r="293">
          <cell r="D293" t="str">
            <v>000190_Z11</v>
          </cell>
          <cell r="P293">
            <v>0.01</v>
          </cell>
          <cell r="AD293">
            <v>2</v>
          </cell>
        </row>
        <row r="294">
          <cell r="D294" t="str">
            <v>000190_Z11</v>
          </cell>
          <cell r="P294">
            <v>0.01</v>
          </cell>
          <cell r="AD294">
            <v>3</v>
          </cell>
        </row>
        <row r="295">
          <cell r="D295" t="str">
            <v>000190_Z11</v>
          </cell>
          <cell r="P295">
            <v>0.01</v>
          </cell>
          <cell r="AD295">
            <v>4</v>
          </cell>
        </row>
        <row r="296">
          <cell r="D296" t="str">
            <v>000190_Z11</v>
          </cell>
          <cell r="P296">
            <v>0.01</v>
          </cell>
          <cell r="AD296">
            <v>5</v>
          </cell>
        </row>
        <row r="297">
          <cell r="D297" t="str">
            <v>000190_Z11</v>
          </cell>
          <cell r="P297">
            <v>0.01</v>
          </cell>
          <cell r="AD297">
            <v>6</v>
          </cell>
        </row>
        <row r="298">
          <cell r="D298" t="str">
            <v>000191_Z11</v>
          </cell>
          <cell r="P298">
            <v>0.04</v>
          </cell>
          <cell r="AD298">
            <v>1</v>
          </cell>
        </row>
        <row r="299">
          <cell r="D299" t="str">
            <v>000191_Z11</v>
          </cell>
          <cell r="P299">
            <v>0.04</v>
          </cell>
          <cell r="AD299">
            <v>2</v>
          </cell>
        </row>
        <row r="300">
          <cell r="D300" t="str">
            <v>000191_Z11</v>
          </cell>
          <cell r="P300">
            <v>0.04</v>
          </cell>
          <cell r="AD300">
            <v>3</v>
          </cell>
        </row>
        <row r="301">
          <cell r="D301" t="str">
            <v>000191_Z11</v>
          </cell>
          <cell r="P301">
            <v>0.04</v>
          </cell>
          <cell r="AD301">
            <v>4</v>
          </cell>
        </row>
        <row r="302">
          <cell r="D302" t="str">
            <v>000191_Z11</v>
          </cell>
          <cell r="P302">
            <v>0.04</v>
          </cell>
          <cell r="AD302">
            <v>5</v>
          </cell>
        </row>
        <row r="303">
          <cell r="D303" t="str">
            <v>000191_Z11</v>
          </cell>
          <cell r="P303">
            <v>0.04</v>
          </cell>
          <cell r="AD303">
            <v>6</v>
          </cell>
        </row>
        <row r="304">
          <cell r="D304" t="str">
            <v>000192_Z11</v>
          </cell>
          <cell r="P304">
            <v>2.3E-2</v>
          </cell>
          <cell r="AD304">
            <v>1</v>
          </cell>
        </row>
        <row r="305">
          <cell r="D305" t="str">
            <v>000192_Z11</v>
          </cell>
          <cell r="P305">
            <v>2.3E-2</v>
          </cell>
          <cell r="AD305">
            <v>2</v>
          </cell>
        </row>
        <row r="306">
          <cell r="D306" t="str">
            <v>000192_Z11</v>
          </cell>
          <cell r="P306">
            <v>2.3E-2</v>
          </cell>
          <cell r="AD306">
            <v>3</v>
          </cell>
        </row>
        <row r="307">
          <cell r="D307" t="str">
            <v>000192_Z11</v>
          </cell>
          <cell r="P307">
            <v>2.3E-2</v>
          </cell>
          <cell r="AD307">
            <v>4</v>
          </cell>
        </row>
        <row r="308">
          <cell r="D308" t="str">
            <v>000192_Z11</v>
          </cell>
          <cell r="P308">
            <v>2.3E-2</v>
          </cell>
          <cell r="AD308">
            <v>5</v>
          </cell>
        </row>
        <row r="309">
          <cell r="D309" t="str">
            <v>000192_Z11</v>
          </cell>
          <cell r="P309">
            <v>2.3E-2</v>
          </cell>
          <cell r="AD309">
            <v>6</v>
          </cell>
        </row>
        <row r="310">
          <cell r="D310" t="str">
            <v>000193_Z11</v>
          </cell>
          <cell r="P310">
            <v>0.08</v>
          </cell>
          <cell r="AD310">
            <v>1</v>
          </cell>
        </row>
        <row r="311">
          <cell r="D311" t="str">
            <v>000193_Z11</v>
          </cell>
          <cell r="P311">
            <v>0.08</v>
          </cell>
          <cell r="AD311">
            <v>2</v>
          </cell>
        </row>
        <row r="312">
          <cell r="D312" t="str">
            <v>000193_Z11</v>
          </cell>
          <cell r="P312">
            <v>0.08</v>
          </cell>
          <cell r="AD312">
            <v>3</v>
          </cell>
        </row>
        <row r="313">
          <cell r="D313" t="str">
            <v>000193_Z11</v>
          </cell>
          <cell r="P313">
            <v>0.08</v>
          </cell>
          <cell r="AD313">
            <v>4</v>
          </cell>
        </row>
        <row r="314">
          <cell r="D314" t="str">
            <v>000193_Z11</v>
          </cell>
          <cell r="P314">
            <v>0.08</v>
          </cell>
          <cell r="AD314">
            <v>5</v>
          </cell>
        </row>
        <row r="315">
          <cell r="D315" t="str">
            <v>000193_Z11</v>
          </cell>
          <cell r="P315">
            <v>0.08</v>
          </cell>
          <cell r="AD315">
            <v>6</v>
          </cell>
        </row>
        <row r="316">
          <cell r="D316" t="str">
            <v>000196_Z11</v>
          </cell>
          <cell r="P316">
            <v>1.0999999999999999E-2</v>
          </cell>
          <cell r="AD316">
            <v>1</v>
          </cell>
        </row>
        <row r="317">
          <cell r="D317" t="str">
            <v>000196_Z11</v>
          </cell>
          <cell r="P317">
            <v>1.0999999999999999E-2</v>
          </cell>
          <cell r="AD317">
            <v>2</v>
          </cell>
        </row>
        <row r="318">
          <cell r="D318" t="str">
            <v>000196_Z11</v>
          </cell>
          <cell r="P318">
            <v>1.0999999999999999E-2</v>
          </cell>
          <cell r="AD318">
            <v>3</v>
          </cell>
        </row>
        <row r="319">
          <cell r="D319" t="str">
            <v>000196_Z11</v>
          </cell>
          <cell r="P319">
            <v>1.0999999999999999E-2</v>
          </cell>
          <cell r="AD319">
            <v>4</v>
          </cell>
        </row>
        <row r="320">
          <cell r="D320" t="str">
            <v>000196_Z11</v>
          </cell>
          <cell r="P320">
            <v>1.0999999999999999E-2</v>
          </cell>
          <cell r="AD320">
            <v>5</v>
          </cell>
        </row>
        <row r="321">
          <cell r="D321" t="str">
            <v>000196_Z11</v>
          </cell>
          <cell r="P321">
            <v>1.0999999999999999E-2</v>
          </cell>
          <cell r="AD321">
            <v>6</v>
          </cell>
        </row>
        <row r="322">
          <cell r="D322" t="str">
            <v>000197_Z11</v>
          </cell>
          <cell r="P322">
            <v>0.11</v>
          </cell>
          <cell r="AD322">
            <v>1</v>
          </cell>
        </row>
        <row r="323">
          <cell r="D323" t="str">
            <v>000197_Z11</v>
          </cell>
          <cell r="P323">
            <v>0.11</v>
          </cell>
          <cell r="AD323">
            <v>2</v>
          </cell>
        </row>
        <row r="324">
          <cell r="D324" t="str">
            <v>000197_Z11</v>
          </cell>
          <cell r="P324">
            <v>0.11</v>
          </cell>
          <cell r="AD324">
            <v>3</v>
          </cell>
        </row>
        <row r="325">
          <cell r="D325" t="str">
            <v>000197_Z11</v>
          </cell>
          <cell r="P325">
            <v>0.11</v>
          </cell>
          <cell r="AD325">
            <v>4</v>
          </cell>
        </row>
        <row r="326">
          <cell r="D326" t="str">
            <v>000197_Z11</v>
          </cell>
          <cell r="P326">
            <v>0.11</v>
          </cell>
          <cell r="AD326">
            <v>5</v>
          </cell>
        </row>
        <row r="327">
          <cell r="D327" t="str">
            <v>000197_Z11</v>
          </cell>
          <cell r="P327">
            <v>0.11</v>
          </cell>
          <cell r="AD327">
            <v>6</v>
          </cell>
        </row>
        <row r="328">
          <cell r="D328" t="str">
            <v>000199_Z11</v>
          </cell>
          <cell r="P328">
            <v>7.4999999999999997E-2</v>
          </cell>
          <cell r="AD328">
            <v>1</v>
          </cell>
        </row>
        <row r="329">
          <cell r="D329" t="str">
            <v>000199_Z11</v>
          </cell>
          <cell r="P329">
            <v>7.4999999999999997E-2</v>
          </cell>
          <cell r="AD329">
            <v>2</v>
          </cell>
        </row>
        <row r="330">
          <cell r="D330" t="str">
            <v>000199_Z11</v>
          </cell>
          <cell r="P330">
            <v>7.4999999999999997E-2</v>
          </cell>
          <cell r="AD330">
            <v>3</v>
          </cell>
        </row>
        <row r="331">
          <cell r="D331" t="str">
            <v>000199_Z11</v>
          </cell>
          <cell r="P331">
            <v>7.4999999999999997E-2</v>
          </cell>
          <cell r="AD331">
            <v>4</v>
          </cell>
        </row>
        <row r="332">
          <cell r="D332" t="str">
            <v>000199_Z11</v>
          </cell>
          <cell r="P332">
            <v>7.4999999999999997E-2</v>
          </cell>
          <cell r="AD332">
            <v>5</v>
          </cell>
        </row>
        <row r="333">
          <cell r="D333" t="str">
            <v>000199_Z11</v>
          </cell>
          <cell r="P333">
            <v>7.4999999999999997E-2</v>
          </cell>
          <cell r="AD333">
            <v>6</v>
          </cell>
        </row>
        <row r="334">
          <cell r="D334" t="str">
            <v>000202_Z11</v>
          </cell>
          <cell r="P334">
            <v>5</v>
          </cell>
          <cell r="AD334">
            <v>1</v>
          </cell>
        </row>
        <row r="335">
          <cell r="D335" t="str">
            <v>000202_Z11</v>
          </cell>
          <cell r="P335">
            <v>5</v>
          </cell>
          <cell r="AD335">
            <v>2</v>
          </cell>
        </row>
        <row r="336">
          <cell r="D336" t="str">
            <v>000202_Z11</v>
          </cell>
          <cell r="P336">
            <v>5</v>
          </cell>
          <cell r="AD336">
            <v>3</v>
          </cell>
        </row>
        <row r="337">
          <cell r="D337" t="str">
            <v>000202_Z11</v>
          </cell>
          <cell r="P337">
            <v>5</v>
          </cell>
          <cell r="AD337">
            <v>4</v>
          </cell>
        </row>
        <row r="338">
          <cell r="D338" t="str">
            <v>000202_Z11</v>
          </cell>
          <cell r="P338">
            <v>5</v>
          </cell>
          <cell r="AD338">
            <v>5</v>
          </cell>
        </row>
        <row r="339">
          <cell r="D339" t="str">
            <v>000202_Z11</v>
          </cell>
          <cell r="P339">
            <v>5</v>
          </cell>
          <cell r="AD339">
            <v>6</v>
          </cell>
        </row>
        <row r="340">
          <cell r="D340" t="str">
            <v>000203_Z11</v>
          </cell>
          <cell r="P340">
            <v>5</v>
          </cell>
          <cell r="AD340">
            <v>1</v>
          </cell>
        </row>
        <row r="341">
          <cell r="D341" t="str">
            <v>000203_Z11</v>
          </cell>
          <cell r="P341">
            <v>5</v>
          </cell>
          <cell r="AD341">
            <v>2</v>
          </cell>
        </row>
        <row r="342">
          <cell r="D342" t="str">
            <v>000203_Z11</v>
          </cell>
          <cell r="P342">
            <v>5</v>
          </cell>
          <cell r="AD342">
            <v>3</v>
          </cell>
        </row>
        <row r="343">
          <cell r="D343" t="str">
            <v>000203_Z11</v>
          </cell>
          <cell r="P343">
            <v>5</v>
          </cell>
          <cell r="AD343">
            <v>4</v>
          </cell>
        </row>
        <row r="344">
          <cell r="D344" t="str">
            <v>000203_Z11</v>
          </cell>
          <cell r="P344">
            <v>5</v>
          </cell>
          <cell r="AD344">
            <v>5</v>
          </cell>
        </row>
        <row r="345">
          <cell r="D345" t="str">
            <v>000203_Z11</v>
          </cell>
          <cell r="P345">
            <v>5</v>
          </cell>
          <cell r="AD345">
            <v>6</v>
          </cell>
        </row>
        <row r="346">
          <cell r="D346" t="str">
            <v>000204_Z11</v>
          </cell>
          <cell r="P346">
            <v>2.2799999999999998</v>
          </cell>
          <cell r="AD346">
            <v>1</v>
          </cell>
        </row>
        <row r="347">
          <cell r="D347" t="str">
            <v>000204_Z11</v>
          </cell>
          <cell r="P347">
            <v>2.2799999999999998</v>
          </cell>
          <cell r="AD347">
            <v>2</v>
          </cell>
        </row>
        <row r="348">
          <cell r="D348" t="str">
            <v>000204_Z11</v>
          </cell>
          <cell r="P348">
            <v>2.2799999999999998</v>
          </cell>
          <cell r="AD348">
            <v>3</v>
          </cell>
        </row>
        <row r="349">
          <cell r="D349" t="str">
            <v>000204_Z11</v>
          </cell>
          <cell r="P349">
            <v>2.2799999999999998</v>
          </cell>
          <cell r="AD349">
            <v>4</v>
          </cell>
        </row>
        <row r="350">
          <cell r="D350" t="str">
            <v>000204_Z11</v>
          </cell>
          <cell r="P350">
            <v>2.2799999999999998</v>
          </cell>
          <cell r="AD350">
            <v>5</v>
          </cell>
        </row>
        <row r="351">
          <cell r="D351" t="str">
            <v>000204_Z11</v>
          </cell>
          <cell r="P351">
            <v>2.2799999999999998</v>
          </cell>
          <cell r="AD351">
            <v>6</v>
          </cell>
        </row>
        <row r="352">
          <cell r="D352" t="str">
            <v>000205_Z11</v>
          </cell>
          <cell r="P352">
            <v>0.34599999999999997</v>
          </cell>
          <cell r="AD352">
            <v>1</v>
          </cell>
        </row>
        <row r="353">
          <cell r="D353" t="str">
            <v>000205_Z11</v>
          </cell>
          <cell r="P353">
            <v>0.34599999999999997</v>
          </cell>
          <cell r="AD353">
            <v>2</v>
          </cell>
        </row>
        <row r="354">
          <cell r="D354" t="str">
            <v>000205_Z11</v>
          </cell>
          <cell r="P354">
            <v>0.34599999999999997</v>
          </cell>
          <cell r="AD354">
            <v>3</v>
          </cell>
        </row>
        <row r="355">
          <cell r="D355" t="str">
            <v>000205_Z11</v>
          </cell>
          <cell r="P355">
            <v>0.34599999999999997</v>
          </cell>
          <cell r="AD355">
            <v>4</v>
          </cell>
        </row>
        <row r="356">
          <cell r="D356" t="str">
            <v>000205_Z11</v>
          </cell>
          <cell r="P356">
            <v>0.34599999999999997</v>
          </cell>
          <cell r="AD356">
            <v>5</v>
          </cell>
        </row>
        <row r="357">
          <cell r="D357" t="str">
            <v>000205_Z11</v>
          </cell>
          <cell r="P357">
            <v>0.34599999999999997</v>
          </cell>
          <cell r="AD357">
            <v>6</v>
          </cell>
        </row>
        <row r="358">
          <cell r="D358" t="str">
            <v>000206_Z11</v>
          </cell>
          <cell r="P358">
            <v>0.34599999999999997</v>
          </cell>
          <cell r="AD358">
            <v>1</v>
          </cell>
        </row>
        <row r="359">
          <cell r="D359" t="str">
            <v>000206_Z11</v>
          </cell>
          <cell r="P359">
            <v>0.34599999999999997</v>
          </cell>
          <cell r="AD359">
            <v>2</v>
          </cell>
        </row>
        <row r="360">
          <cell r="D360" t="str">
            <v>000206_Z11</v>
          </cell>
          <cell r="P360">
            <v>0.34599999999999997</v>
          </cell>
          <cell r="AD360">
            <v>3</v>
          </cell>
        </row>
        <row r="361">
          <cell r="D361" t="str">
            <v>000206_Z11</v>
          </cell>
          <cell r="P361">
            <v>0.34599999999999997</v>
          </cell>
          <cell r="AD361">
            <v>4</v>
          </cell>
        </row>
        <row r="362">
          <cell r="D362" t="str">
            <v>000206_Z11</v>
          </cell>
          <cell r="P362">
            <v>0.34599999999999997</v>
          </cell>
          <cell r="AD362">
            <v>5</v>
          </cell>
        </row>
        <row r="363">
          <cell r="D363" t="str">
            <v>000206_Z11</v>
          </cell>
          <cell r="P363">
            <v>0.34599999999999997</v>
          </cell>
          <cell r="AD363">
            <v>6</v>
          </cell>
        </row>
        <row r="364">
          <cell r="D364" t="str">
            <v>000207_Z11</v>
          </cell>
          <cell r="P364">
            <v>0.33</v>
          </cell>
          <cell r="AD364">
            <v>1</v>
          </cell>
        </row>
        <row r="365">
          <cell r="D365" t="str">
            <v>000207_Z11</v>
          </cell>
          <cell r="P365">
            <v>0.33</v>
          </cell>
          <cell r="AD365">
            <v>2</v>
          </cell>
        </row>
        <row r="366">
          <cell r="D366" t="str">
            <v>000207_Z11</v>
          </cell>
          <cell r="P366">
            <v>0.33</v>
          </cell>
          <cell r="AD366">
            <v>3</v>
          </cell>
        </row>
        <row r="367">
          <cell r="D367" t="str">
            <v>000207_Z11</v>
          </cell>
          <cell r="P367">
            <v>0.33</v>
          </cell>
          <cell r="AD367">
            <v>4</v>
          </cell>
        </row>
        <row r="368">
          <cell r="D368" t="str">
            <v>000207_Z11</v>
          </cell>
          <cell r="P368">
            <v>0.33</v>
          </cell>
          <cell r="AD368">
            <v>5</v>
          </cell>
        </row>
        <row r="369">
          <cell r="D369" t="str">
            <v>000207_Z11</v>
          </cell>
          <cell r="P369">
            <v>0.33</v>
          </cell>
          <cell r="AD369">
            <v>6</v>
          </cell>
        </row>
        <row r="370">
          <cell r="D370" t="str">
            <v>000208_Z11</v>
          </cell>
          <cell r="P370">
            <v>0.153</v>
          </cell>
          <cell r="AD370">
            <v>1</v>
          </cell>
        </row>
        <row r="371">
          <cell r="D371" t="str">
            <v>000208_Z11</v>
          </cell>
          <cell r="P371">
            <v>0.153</v>
          </cell>
          <cell r="AD371">
            <v>2</v>
          </cell>
        </row>
        <row r="372">
          <cell r="D372" t="str">
            <v>000208_Z11</v>
          </cell>
          <cell r="P372">
            <v>0.153</v>
          </cell>
          <cell r="AD372">
            <v>3</v>
          </cell>
        </row>
        <row r="373">
          <cell r="D373" t="str">
            <v>000208_Z11</v>
          </cell>
          <cell r="P373">
            <v>0.153</v>
          </cell>
          <cell r="AD373">
            <v>4</v>
          </cell>
        </row>
        <row r="374">
          <cell r="D374" t="str">
            <v>000208_Z11</v>
          </cell>
          <cell r="P374">
            <v>0.153</v>
          </cell>
          <cell r="AD374">
            <v>5</v>
          </cell>
        </row>
        <row r="375">
          <cell r="D375" t="str">
            <v>000208_Z11</v>
          </cell>
          <cell r="P375">
            <v>0.153</v>
          </cell>
          <cell r="AD375">
            <v>6</v>
          </cell>
        </row>
        <row r="376">
          <cell r="D376" t="str">
            <v>000209_Z11</v>
          </cell>
          <cell r="P376">
            <v>0.153</v>
          </cell>
          <cell r="AD376">
            <v>1</v>
          </cell>
        </row>
        <row r="377">
          <cell r="D377" t="str">
            <v>000209_Z11</v>
          </cell>
          <cell r="P377">
            <v>0.153</v>
          </cell>
          <cell r="AD377">
            <v>2</v>
          </cell>
        </row>
        <row r="378">
          <cell r="D378" t="str">
            <v>000209_Z11</v>
          </cell>
          <cell r="P378">
            <v>0.153</v>
          </cell>
          <cell r="AD378">
            <v>3</v>
          </cell>
        </row>
        <row r="379">
          <cell r="D379" t="str">
            <v>000209_Z11</v>
          </cell>
          <cell r="P379">
            <v>0.153</v>
          </cell>
          <cell r="AD379">
            <v>4</v>
          </cell>
        </row>
        <row r="380">
          <cell r="D380" t="str">
            <v>000209_Z11</v>
          </cell>
          <cell r="P380">
            <v>0.153</v>
          </cell>
          <cell r="AD380">
            <v>5</v>
          </cell>
        </row>
        <row r="381">
          <cell r="D381" t="str">
            <v>000209_Z11</v>
          </cell>
          <cell r="P381">
            <v>0.153</v>
          </cell>
          <cell r="AD381">
            <v>6</v>
          </cell>
        </row>
        <row r="382">
          <cell r="D382" t="str">
            <v>000210_Z11</v>
          </cell>
          <cell r="P382">
            <v>0.14899999999999999</v>
          </cell>
          <cell r="AD382">
            <v>1</v>
          </cell>
        </row>
        <row r="383">
          <cell r="D383" t="str">
            <v>000210_Z11</v>
          </cell>
          <cell r="P383">
            <v>0.14899999999999999</v>
          </cell>
          <cell r="AD383">
            <v>2</v>
          </cell>
        </row>
        <row r="384">
          <cell r="D384" t="str">
            <v>000210_Z11</v>
          </cell>
          <cell r="P384">
            <v>0.14899999999999999</v>
          </cell>
          <cell r="AD384">
            <v>3</v>
          </cell>
        </row>
        <row r="385">
          <cell r="D385" t="str">
            <v>000210_Z11</v>
          </cell>
          <cell r="P385">
            <v>0.14899999999999999</v>
          </cell>
          <cell r="AD385">
            <v>4</v>
          </cell>
        </row>
        <row r="386">
          <cell r="D386" t="str">
            <v>000210_Z11</v>
          </cell>
          <cell r="P386">
            <v>0.14899999999999999</v>
          </cell>
          <cell r="AD386">
            <v>5</v>
          </cell>
        </row>
        <row r="387">
          <cell r="D387" t="str">
            <v>000210_Z11</v>
          </cell>
          <cell r="P387">
            <v>0.14899999999999999</v>
          </cell>
          <cell r="AD387">
            <v>6</v>
          </cell>
        </row>
        <row r="388">
          <cell r="D388" t="str">
            <v>000211_Z11</v>
          </cell>
          <cell r="P388">
            <v>0.19400000000000001</v>
          </cell>
          <cell r="AD388">
            <v>1</v>
          </cell>
        </row>
        <row r="389">
          <cell r="D389" t="str">
            <v>000211_Z11</v>
          </cell>
          <cell r="P389">
            <v>0.19400000000000001</v>
          </cell>
          <cell r="AD389">
            <v>2</v>
          </cell>
        </row>
        <row r="390">
          <cell r="D390" t="str">
            <v>000211_Z11</v>
          </cell>
          <cell r="P390">
            <v>0.19400000000000001</v>
          </cell>
          <cell r="AD390">
            <v>3</v>
          </cell>
        </row>
        <row r="391">
          <cell r="D391" t="str">
            <v>000211_Z11</v>
          </cell>
          <cell r="P391">
            <v>0.19400000000000001</v>
          </cell>
          <cell r="AD391">
            <v>4</v>
          </cell>
        </row>
        <row r="392">
          <cell r="D392" t="str">
            <v>000211_Z11</v>
          </cell>
          <cell r="P392">
            <v>0.19400000000000001</v>
          </cell>
          <cell r="AD392">
            <v>5</v>
          </cell>
        </row>
        <row r="393">
          <cell r="D393" t="str">
            <v>000211_Z11</v>
          </cell>
          <cell r="P393">
            <v>0.19400000000000001</v>
          </cell>
          <cell r="AD393">
            <v>6</v>
          </cell>
        </row>
        <row r="394">
          <cell r="D394" t="str">
            <v>000212_Z11</v>
          </cell>
          <cell r="P394">
            <v>0.09</v>
          </cell>
          <cell r="AD394">
            <v>1</v>
          </cell>
        </row>
        <row r="395">
          <cell r="D395" t="str">
            <v>000212_Z11</v>
          </cell>
          <cell r="P395">
            <v>0.09</v>
          </cell>
          <cell r="AD395">
            <v>2</v>
          </cell>
        </row>
        <row r="396">
          <cell r="D396" t="str">
            <v>000212_Z11</v>
          </cell>
          <cell r="P396">
            <v>0.09</v>
          </cell>
          <cell r="AD396">
            <v>3</v>
          </cell>
        </row>
        <row r="397">
          <cell r="D397" t="str">
            <v>000212_Z11</v>
          </cell>
          <cell r="P397">
            <v>0.09</v>
          </cell>
          <cell r="AD397">
            <v>4</v>
          </cell>
        </row>
        <row r="398">
          <cell r="D398" t="str">
            <v>000212_Z11</v>
          </cell>
          <cell r="P398">
            <v>0.09</v>
          </cell>
          <cell r="AD398">
            <v>5</v>
          </cell>
        </row>
        <row r="399">
          <cell r="D399" t="str">
            <v>000212_Z11</v>
          </cell>
          <cell r="P399">
            <v>0.09</v>
          </cell>
          <cell r="AD399">
            <v>6</v>
          </cell>
        </row>
        <row r="400">
          <cell r="D400" t="str">
            <v>000215_Z11</v>
          </cell>
          <cell r="P400">
            <v>1.9E-2</v>
          </cell>
          <cell r="AD400">
            <v>1</v>
          </cell>
        </row>
        <row r="401">
          <cell r="D401" t="str">
            <v>000215_Z11</v>
          </cell>
          <cell r="P401">
            <v>1.9E-2</v>
          </cell>
          <cell r="AD401">
            <v>2</v>
          </cell>
        </row>
        <row r="402">
          <cell r="D402" t="str">
            <v>000215_Z11</v>
          </cell>
          <cell r="P402">
            <v>1.9E-2</v>
          </cell>
          <cell r="AD402">
            <v>3</v>
          </cell>
        </row>
        <row r="403">
          <cell r="D403" t="str">
            <v>000215_Z11</v>
          </cell>
          <cell r="P403">
            <v>1.9E-2</v>
          </cell>
          <cell r="AD403">
            <v>4</v>
          </cell>
        </row>
        <row r="404">
          <cell r="D404" t="str">
            <v>000215_Z11</v>
          </cell>
          <cell r="P404">
            <v>1.9E-2</v>
          </cell>
          <cell r="AD404">
            <v>5</v>
          </cell>
        </row>
        <row r="405">
          <cell r="D405" t="str">
            <v>000215_Z11</v>
          </cell>
          <cell r="P405">
            <v>1.9E-2</v>
          </cell>
          <cell r="AD405">
            <v>6</v>
          </cell>
        </row>
        <row r="406">
          <cell r="D406" t="str">
            <v>000216_Z11</v>
          </cell>
          <cell r="P406">
            <v>1.9E-2</v>
          </cell>
          <cell r="AD406">
            <v>1</v>
          </cell>
        </row>
        <row r="407">
          <cell r="D407" t="str">
            <v>000216_Z11</v>
          </cell>
          <cell r="P407">
            <v>1.9E-2</v>
          </cell>
          <cell r="AD407">
            <v>2</v>
          </cell>
        </row>
        <row r="408">
          <cell r="D408" t="str">
            <v>000216_Z11</v>
          </cell>
          <cell r="P408">
            <v>1.9E-2</v>
          </cell>
          <cell r="AD408">
            <v>3</v>
          </cell>
        </row>
        <row r="409">
          <cell r="D409" t="str">
            <v>000216_Z11</v>
          </cell>
          <cell r="P409">
            <v>1.9E-2</v>
          </cell>
          <cell r="AD409">
            <v>4</v>
          </cell>
        </row>
        <row r="410">
          <cell r="D410" t="str">
            <v>000216_Z11</v>
          </cell>
          <cell r="P410">
            <v>1.9E-2</v>
          </cell>
          <cell r="AD410">
            <v>5</v>
          </cell>
        </row>
        <row r="411">
          <cell r="D411" t="str">
            <v>000216_Z11</v>
          </cell>
          <cell r="P411">
            <v>1.9E-2</v>
          </cell>
          <cell r="AD411">
            <v>6</v>
          </cell>
        </row>
        <row r="412">
          <cell r="D412" t="str">
            <v>000225_Z11</v>
          </cell>
          <cell r="P412">
            <v>0.14399999999999999</v>
          </cell>
          <cell r="AD412">
            <v>1</v>
          </cell>
        </row>
        <row r="413">
          <cell r="D413" t="str">
            <v>000225_Z11</v>
          </cell>
          <cell r="P413">
            <v>0.14399999999999999</v>
          </cell>
          <cell r="AD413">
            <v>2</v>
          </cell>
        </row>
        <row r="414">
          <cell r="D414" t="str">
            <v>000225_Z11</v>
          </cell>
          <cell r="P414">
            <v>0.14399999999999999</v>
          </cell>
          <cell r="AD414">
            <v>3</v>
          </cell>
        </row>
        <row r="415">
          <cell r="D415" t="str">
            <v>000225_Z11</v>
          </cell>
          <cell r="P415">
            <v>0.14399999999999999</v>
          </cell>
          <cell r="AD415">
            <v>4</v>
          </cell>
        </row>
        <row r="416">
          <cell r="D416" t="str">
            <v>000225_Z11</v>
          </cell>
          <cell r="P416">
            <v>0.14399999999999999</v>
          </cell>
          <cell r="AD416">
            <v>5</v>
          </cell>
        </row>
        <row r="417">
          <cell r="D417" t="str">
            <v>000225_Z11</v>
          </cell>
          <cell r="P417">
            <v>0.14399999999999999</v>
          </cell>
          <cell r="AD417">
            <v>6</v>
          </cell>
        </row>
        <row r="418">
          <cell r="D418" t="str">
            <v>000226_Z11</v>
          </cell>
          <cell r="P418">
            <v>0.09</v>
          </cell>
          <cell r="AD418">
            <v>1</v>
          </cell>
        </row>
        <row r="419">
          <cell r="D419" t="str">
            <v>000226_Z11</v>
          </cell>
          <cell r="P419">
            <v>0.09</v>
          </cell>
          <cell r="AD419">
            <v>2</v>
          </cell>
        </row>
        <row r="420">
          <cell r="D420" t="str">
            <v>000226_Z11</v>
          </cell>
          <cell r="P420">
            <v>0.09</v>
          </cell>
          <cell r="AD420">
            <v>3</v>
          </cell>
        </row>
        <row r="421">
          <cell r="D421" t="str">
            <v>000226_Z11</v>
          </cell>
          <cell r="P421">
            <v>0.09</v>
          </cell>
          <cell r="AD421">
            <v>4</v>
          </cell>
        </row>
        <row r="422">
          <cell r="D422" t="str">
            <v>000226_Z11</v>
          </cell>
          <cell r="P422">
            <v>0.09</v>
          </cell>
          <cell r="AD422">
            <v>5</v>
          </cell>
        </row>
        <row r="423">
          <cell r="D423" t="str">
            <v>000226_Z11</v>
          </cell>
          <cell r="P423">
            <v>0.09</v>
          </cell>
          <cell r="AD423">
            <v>6</v>
          </cell>
        </row>
        <row r="424">
          <cell r="D424" t="str">
            <v>000239_Z11</v>
          </cell>
          <cell r="P424">
            <v>2.1999999999999999E-2</v>
          </cell>
          <cell r="AD424">
            <v>1</v>
          </cell>
        </row>
        <row r="425">
          <cell r="D425" t="str">
            <v>000239_Z11</v>
          </cell>
          <cell r="P425">
            <v>2.1999999999999999E-2</v>
          </cell>
          <cell r="AD425">
            <v>2</v>
          </cell>
        </row>
        <row r="426">
          <cell r="D426" t="str">
            <v>000239_Z11</v>
          </cell>
          <cell r="P426">
            <v>2.1999999999999999E-2</v>
          </cell>
          <cell r="AD426">
            <v>3</v>
          </cell>
        </row>
        <row r="427">
          <cell r="D427" t="str">
            <v>000239_Z11</v>
          </cell>
          <cell r="P427">
            <v>2.1999999999999999E-2</v>
          </cell>
          <cell r="AD427">
            <v>4</v>
          </cell>
        </row>
        <row r="428">
          <cell r="D428" t="str">
            <v>000239_Z11</v>
          </cell>
          <cell r="P428">
            <v>2.1999999999999999E-2</v>
          </cell>
          <cell r="AD428">
            <v>5</v>
          </cell>
        </row>
        <row r="429">
          <cell r="D429" t="str">
            <v>000239_Z11</v>
          </cell>
          <cell r="P429">
            <v>2.1999999999999999E-2</v>
          </cell>
          <cell r="AD429">
            <v>6</v>
          </cell>
        </row>
        <row r="430">
          <cell r="D430" t="str">
            <v>000241_Z11</v>
          </cell>
          <cell r="P430">
            <v>0.11</v>
          </cell>
          <cell r="AD430">
            <v>1</v>
          </cell>
        </row>
        <row r="431">
          <cell r="D431" t="str">
            <v>000241_Z11</v>
          </cell>
          <cell r="P431">
            <v>0.11</v>
          </cell>
          <cell r="AD431">
            <v>2</v>
          </cell>
        </row>
        <row r="432">
          <cell r="D432" t="str">
            <v>000241_Z11</v>
          </cell>
          <cell r="P432">
            <v>0.11</v>
          </cell>
          <cell r="AD432">
            <v>3</v>
          </cell>
        </row>
        <row r="433">
          <cell r="D433" t="str">
            <v>000241_Z11</v>
          </cell>
          <cell r="P433">
            <v>0.11</v>
          </cell>
          <cell r="AD433">
            <v>4</v>
          </cell>
        </row>
        <row r="434">
          <cell r="D434" t="str">
            <v>000241_Z11</v>
          </cell>
          <cell r="P434">
            <v>0.11</v>
          </cell>
          <cell r="AD434">
            <v>5</v>
          </cell>
        </row>
        <row r="435">
          <cell r="D435" t="str">
            <v>000241_Z11</v>
          </cell>
          <cell r="P435">
            <v>0.11</v>
          </cell>
          <cell r="AD435">
            <v>6</v>
          </cell>
        </row>
        <row r="436">
          <cell r="D436" t="str">
            <v>000247_Z11</v>
          </cell>
          <cell r="P436">
            <v>0.03</v>
          </cell>
          <cell r="AD436">
            <v>1</v>
          </cell>
        </row>
        <row r="437">
          <cell r="D437" t="str">
            <v>000247_Z11</v>
          </cell>
          <cell r="P437">
            <v>0.03</v>
          </cell>
          <cell r="AD437">
            <v>1</v>
          </cell>
        </row>
        <row r="438">
          <cell r="D438" t="str">
            <v>000247_Z11</v>
          </cell>
          <cell r="P438">
            <v>0.03</v>
          </cell>
          <cell r="AD438">
            <v>2</v>
          </cell>
        </row>
        <row r="439">
          <cell r="D439" t="str">
            <v>000247_Z11</v>
          </cell>
          <cell r="P439">
            <v>0.03</v>
          </cell>
          <cell r="AD439">
            <v>3</v>
          </cell>
        </row>
        <row r="440">
          <cell r="D440" t="str">
            <v>000247_Z11</v>
          </cell>
          <cell r="P440">
            <v>0.03</v>
          </cell>
          <cell r="AD440">
            <v>4</v>
          </cell>
        </row>
        <row r="441">
          <cell r="D441" t="str">
            <v>000247_Z11</v>
          </cell>
          <cell r="P441">
            <v>0.03</v>
          </cell>
          <cell r="AD441">
            <v>5</v>
          </cell>
        </row>
        <row r="442">
          <cell r="D442" t="str">
            <v>000247_Z11</v>
          </cell>
          <cell r="P442">
            <v>0.03</v>
          </cell>
          <cell r="AD442">
            <v>6</v>
          </cell>
        </row>
        <row r="443">
          <cell r="D443" t="str">
            <v>000252_Z11</v>
          </cell>
          <cell r="P443">
            <v>2.1999999999999999E-2</v>
          </cell>
          <cell r="AD443">
            <v>1</v>
          </cell>
        </row>
        <row r="444">
          <cell r="D444" t="str">
            <v>000252_Z11</v>
          </cell>
          <cell r="P444">
            <v>2.1999999999999999E-2</v>
          </cell>
          <cell r="AD444">
            <v>2</v>
          </cell>
        </row>
        <row r="445">
          <cell r="D445" t="str">
            <v>000252_Z11</v>
          </cell>
          <cell r="P445">
            <v>2.1999999999999999E-2</v>
          </cell>
          <cell r="AD445">
            <v>3</v>
          </cell>
        </row>
        <row r="446">
          <cell r="D446" t="str">
            <v>000252_Z11</v>
          </cell>
          <cell r="P446">
            <v>2.1999999999999999E-2</v>
          </cell>
          <cell r="AD446">
            <v>4</v>
          </cell>
        </row>
        <row r="447">
          <cell r="D447" t="str">
            <v>000252_Z11</v>
          </cell>
          <cell r="P447">
            <v>2.1999999999999999E-2</v>
          </cell>
          <cell r="AD447">
            <v>5</v>
          </cell>
        </row>
        <row r="448">
          <cell r="D448" t="str">
            <v>000252_Z11</v>
          </cell>
          <cell r="P448">
            <v>2.1999999999999999E-2</v>
          </cell>
          <cell r="AD448">
            <v>6</v>
          </cell>
        </row>
        <row r="449">
          <cell r="D449" t="str">
            <v>000271_Z11</v>
          </cell>
          <cell r="P449">
            <v>5.5E-2</v>
          </cell>
          <cell r="AD449">
            <v>1</v>
          </cell>
        </row>
        <row r="450">
          <cell r="D450" t="str">
            <v>000271_Z11</v>
          </cell>
          <cell r="P450">
            <v>5.5E-2</v>
          </cell>
          <cell r="AD450">
            <v>2</v>
          </cell>
        </row>
        <row r="451">
          <cell r="D451" t="str">
            <v>000271_Z11</v>
          </cell>
          <cell r="P451">
            <v>5.5E-2</v>
          </cell>
          <cell r="AD451">
            <v>3</v>
          </cell>
        </row>
        <row r="452">
          <cell r="D452" t="str">
            <v>000271_Z11</v>
          </cell>
          <cell r="P452">
            <v>5.5E-2</v>
          </cell>
          <cell r="AD452">
            <v>4</v>
          </cell>
        </row>
        <row r="453">
          <cell r="D453" t="str">
            <v>000271_Z11</v>
          </cell>
          <cell r="P453">
            <v>5.5E-2</v>
          </cell>
          <cell r="AD453">
            <v>5</v>
          </cell>
        </row>
        <row r="454">
          <cell r="D454" t="str">
            <v>000271_Z11</v>
          </cell>
          <cell r="P454">
            <v>5.5E-2</v>
          </cell>
          <cell r="AD454">
            <v>6</v>
          </cell>
        </row>
        <row r="455">
          <cell r="D455" t="str">
            <v>000272_Z11</v>
          </cell>
          <cell r="P455">
            <v>0.03</v>
          </cell>
          <cell r="AD455">
            <v>1</v>
          </cell>
        </row>
        <row r="456">
          <cell r="D456" t="str">
            <v>000272_Z11</v>
          </cell>
          <cell r="P456">
            <v>0.03</v>
          </cell>
          <cell r="AD456">
            <v>2</v>
          </cell>
        </row>
        <row r="457">
          <cell r="D457" t="str">
            <v>000272_Z11</v>
          </cell>
          <cell r="P457">
            <v>0.03</v>
          </cell>
          <cell r="AD457">
            <v>3</v>
          </cell>
        </row>
        <row r="458">
          <cell r="D458" t="str">
            <v>000272_Z11</v>
          </cell>
          <cell r="P458">
            <v>0.03</v>
          </cell>
          <cell r="AD458">
            <v>4</v>
          </cell>
        </row>
        <row r="459">
          <cell r="D459" t="str">
            <v>000272_Z11</v>
          </cell>
          <cell r="P459">
            <v>0.03</v>
          </cell>
          <cell r="AD459">
            <v>5</v>
          </cell>
        </row>
        <row r="460">
          <cell r="D460" t="str">
            <v>000272_Z11</v>
          </cell>
          <cell r="P460">
            <v>0.03</v>
          </cell>
          <cell r="AD460">
            <v>6</v>
          </cell>
        </row>
        <row r="461">
          <cell r="D461" t="str">
            <v>000273_Z11</v>
          </cell>
          <cell r="P461">
            <v>0.03</v>
          </cell>
          <cell r="AD461">
            <v>1</v>
          </cell>
        </row>
        <row r="462">
          <cell r="D462" t="str">
            <v>000273_Z11</v>
          </cell>
          <cell r="P462">
            <v>0.03</v>
          </cell>
          <cell r="AD462">
            <v>2</v>
          </cell>
        </row>
        <row r="463">
          <cell r="D463" t="str">
            <v>000273_Z11</v>
          </cell>
          <cell r="P463">
            <v>0.03</v>
          </cell>
          <cell r="AD463">
            <v>3</v>
          </cell>
        </row>
        <row r="464">
          <cell r="D464" t="str">
            <v>000273_Z11</v>
          </cell>
          <cell r="P464">
            <v>0.03</v>
          </cell>
          <cell r="AD464">
            <v>4</v>
          </cell>
        </row>
        <row r="465">
          <cell r="D465" t="str">
            <v>000273_Z11</v>
          </cell>
          <cell r="P465">
            <v>0.03</v>
          </cell>
          <cell r="AD465">
            <v>5</v>
          </cell>
        </row>
        <row r="466">
          <cell r="D466" t="str">
            <v>000273_Z11</v>
          </cell>
          <cell r="P466">
            <v>0.03</v>
          </cell>
          <cell r="AD466">
            <v>6</v>
          </cell>
        </row>
        <row r="467">
          <cell r="D467" t="str">
            <v>000274_Z11</v>
          </cell>
          <cell r="P467">
            <v>3.6999999999999998E-2</v>
          </cell>
          <cell r="AD467">
            <v>1</v>
          </cell>
        </row>
        <row r="468">
          <cell r="D468" t="str">
            <v>000274_Z11</v>
          </cell>
          <cell r="P468">
            <v>3.6999999999999998E-2</v>
          </cell>
          <cell r="AD468">
            <v>2</v>
          </cell>
        </row>
        <row r="469">
          <cell r="D469" t="str">
            <v>000274_Z11</v>
          </cell>
          <cell r="P469">
            <v>3.6999999999999998E-2</v>
          </cell>
          <cell r="AD469">
            <v>3</v>
          </cell>
        </row>
        <row r="470">
          <cell r="D470" t="str">
            <v>000274_Z11</v>
          </cell>
          <cell r="P470">
            <v>3.6999999999999998E-2</v>
          </cell>
          <cell r="AD470">
            <v>4</v>
          </cell>
        </row>
        <row r="471">
          <cell r="D471" t="str">
            <v>000274_Z11</v>
          </cell>
          <cell r="P471">
            <v>3.6999999999999998E-2</v>
          </cell>
          <cell r="AD471">
            <v>5</v>
          </cell>
        </row>
        <row r="472">
          <cell r="D472" t="str">
            <v>000274_Z11</v>
          </cell>
          <cell r="P472">
            <v>3.6999999999999998E-2</v>
          </cell>
          <cell r="AD472">
            <v>6</v>
          </cell>
        </row>
        <row r="473">
          <cell r="D473" t="str">
            <v>000283_Z11</v>
          </cell>
          <cell r="P473">
            <v>0.03</v>
          </cell>
          <cell r="AD473">
            <v>1</v>
          </cell>
        </row>
        <row r="474">
          <cell r="D474" t="str">
            <v>000283_Z11</v>
          </cell>
          <cell r="P474">
            <v>0.03</v>
          </cell>
          <cell r="AD474">
            <v>2</v>
          </cell>
        </row>
        <row r="475">
          <cell r="D475" t="str">
            <v>000283_Z11</v>
          </cell>
          <cell r="P475">
            <v>0.03</v>
          </cell>
          <cell r="AD475">
            <v>3</v>
          </cell>
        </row>
        <row r="476">
          <cell r="D476" t="str">
            <v>000283_Z11</v>
          </cell>
          <cell r="P476">
            <v>0.03</v>
          </cell>
          <cell r="AD476">
            <v>4</v>
          </cell>
        </row>
        <row r="477">
          <cell r="D477" t="str">
            <v>000283_Z11</v>
          </cell>
          <cell r="P477">
            <v>0.03</v>
          </cell>
          <cell r="AD477">
            <v>5</v>
          </cell>
        </row>
        <row r="478">
          <cell r="D478" t="str">
            <v>000283_Z11</v>
          </cell>
          <cell r="P478">
            <v>0.03</v>
          </cell>
          <cell r="AD478">
            <v>6</v>
          </cell>
        </row>
        <row r="479">
          <cell r="D479" t="str">
            <v>000295_Z11</v>
          </cell>
          <cell r="P479">
            <v>2.1999999999999999E-2</v>
          </cell>
          <cell r="AD479">
            <v>1</v>
          </cell>
        </row>
        <row r="480">
          <cell r="D480" t="str">
            <v>000295_Z11</v>
          </cell>
          <cell r="P480">
            <v>2.1999999999999999E-2</v>
          </cell>
          <cell r="AD480">
            <v>2</v>
          </cell>
        </row>
        <row r="481">
          <cell r="D481" t="str">
            <v>000295_Z11</v>
          </cell>
          <cell r="P481">
            <v>2.1999999999999999E-2</v>
          </cell>
          <cell r="AD481">
            <v>3</v>
          </cell>
        </row>
        <row r="482">
          <cell r="D482" t="str">
            <v>000295_Z11</v>
          </cell>
          <cell r="P482">
            <v>2.1999999999999999E-2</v>
          </cell>
          <cell r="AD482">
            <v>4</v>
          </cell>
        </row>
        <row r="483">
          <cell r="D483" t="str">
            <v>000295_Z11</v>
          </cell>
          <cell r="P483">
            <v>2.1999999999999999E-2</v>
          </cell>
          <cell r="AD483">
            <v>5</v>
          </cell>
        </row>
        <row r="484">
          <cell r="D484" t="str">
            <v>000295_Z11</v>
          </cell>
          <cell r="P484">
            <v>2.1999999999999999E-2</v>
          </cell>
          <cell r="AD484">
            <v>6</v>
          </cell>
        </row>
        <row r="485">
          <cell r="D485" t="str">
            <v>000297_Z11</v>
          </cell>
          <cell r="P485">
            <v>0.4</v>
          </cell>
          <cell r="AD485">
            <v>1</v>
          </cell>
        </row>
        <row r="486">
          <cell r="D486" t="str">
            <v>000297_Z11</v>
          </cell>
          <cell r="P486">
            <v>0.4</v>
          </cell>
          <cell r="AD486">
            <v>2</v>
          </cell>
        </row>
        <row r="487">
          <cell r="D487" t="str">
            <v>000297_Z11</v>
          </cell>
          <cell r="P487">
            <v>0.4</v>
          </cell>
          <cell r="AD487">
            <v>3</v>
          </cell>
        </row>
        <row r="488">
          <cell r="D488" t="str">
            <v>000297_Z11</v>
          </cell>
          <cell r="P488">
            <v>0.4</v>
          </cell>
          <cell r="AD488">
            <v>4</v>
          </cell>
        </row>
        <row r="489">
          <cell r="D489" t="str">
            <v>000297_Z11</v>
          </cell>
          <cell r="P489">
            <v>0.4</v>
          </cell>
          <cell r="AD489">
            <v>5</v>
          </cell>
        </row>
        <row r="490">
          <cell r="D490" t="str">
            <v>000297_Z11</v>
          </cell>
          <cell r="P490">
            <v>0.4</v>
          </cell>
          <cell r="AD490">
            <v>6</v>
          </cell>
        </row>
        <row r="491">
          <cell r="D491" t="str">
            <v>000306_Z11</v>
          </cell>
          <cell r="P491">
            <v>1.4999999999999999E-2</v>
          </cell>
          <cell r="AD491">
            <v>1</v>
          </cell>
        </row>
        <row r="492">
          <cell r="D492" t="str">
            <v>000306_Z11</v>
          </cell>
          <cell r="P492">
            <v>1.4999999999999999E-2</v>
          </cell>
          <cell r="AD492">
            <v>2</v>
          </cell>
        </row>
        <row r="493">
          <cell r="D493" t="str">
            <v>000306_Z11</v>
          </cell>
          <cell r="P493">
            <v>1.4999999999999999E-2</v>
          </cell>
          <cell r="AD493">
            <v>3</v>
          </cell>
        </row>
        <row r="494">
          <cell r="D494" t="str">
            <v>000306_Z11</v>
          </cell>
          <cell r="P494">
            <v>1.4999999999999999E-2</v>
          </cell>
          <cell r="AD494">
            <v>4</v>
          </cell>
        </row>
        <row r="495">
          <cell r="D495" t="str">
            <v>000306_Z11</v>
          </cell>
          <cell r="P495">
            <v>1.4999999999999999E-2</v>
          </cell>
          <cell r="AD495">
            <v>5</v>
          </cell>
        </row>
        <row r="496">
          <cell r="D496" t="str">
            <v>000306_Z11</v>
          </cell>
          <cell r="P496">
            <v>1.4999999999999999E-2</v>
          </cell>
          <cell r="AD496">
            <v>6</v>
          </cell>
        </row>
        <row r="497">
          <cell r="D497" t="str">
            <v>000307_Z11</v>
          </cell>
          <cell r="P497">
            <v>1.4999999999999999E-2</v>
          </cell>
          <cell r="AD497">
            <v>1</v>
          </cell>
        </row>
        <row r="498">
          <cell r="D498" t="str">
            <v>000307_Z11</v>
          </cell>
          <cell r="P498">
            <v>1.4999999999999999E-2</v>
          </cell>
          <cell r="AD498">
            <v>2</v>
          </cell>
        </row>
        <row r="499">
          <cell r="D499" t="str">
            <v>000307_Z11</v>
          </cell>
          <cell r="P499">
            <v>1.4999999999999999E-2</v>
          </cell>
          <cell r="AD499">
            <v>3</v>
          </cell>
        </row>
        <row r="500">
          <cell r="D500" t="str">
            <v>000307_Z11</v>
          </cell>
          <cell r="P500">
            <v>1.4999999999999999E-2</v>
          </cell>
          <cell r="AD500">
            <v>4</v>
          </cell>
        </row>
        <row r="501">
          <cell r="D501" t="str">
            <v>000307_Z11</v>
          </cell>
          <cell r="P501">
            <v>1.4999999999999999E-2</v>
          </cell>
          <cell r="AD501">
            <v>5</v>
          </cell>
        </row>
        <row r="502">
          <cell r="D502" t="str">
            <v>000307_Z11</v>
          </cell>
          <cell r="P502">
            <v>1.4999999999999999E-2</v>
          </cell>
          <cell r="AD502">
            <v>6</v>
          </cell>
        </row>
        <row r="503">
          <cell r="D503" t="str">
            <v>000308_Z11</v>
          </cell>
          <cell r="P503">
            <v>3.6999999999999998E-2</v>
          </cell>
          <cell r="AD503">
            <v>1</v>
          </cell>
        </row>
        <row r="504">
          <cell r="D504" t="str">
            <v>000308_Z11</v>
          </cell>
          <cell r="P504">
            <v>3.6999999999999998E-2</v>
          </cell>
          <cell r="AD504">
            <v>2</v>
          </cell>
        </row>
        <row r="505">
          <cell r="D505" t="str">
            <v>000308_Z11</v>
          </cell>
          <cell r="P505">
            <v>3.6999999999999998E-2</v>
          </cell>
          <cell r="AD505">
            <v>3</v>
          </cell>
        </row>
        <row r="506">
          <cell r="D506" t="str">
            <v>000308_Z11</v>
          </cell>
          <cell r="P506">
            <v>3.6999999999999998E-2</v>
          </cell>
          <cell r="AD506">
            <v>4</v>
          </cell>
        </row>
        <row r="507">
          <cell r="D507" t="str">
            <v>000308_Z11</v>
          </cell>
          <cell r="P507">
            <v>3.6999999999999998E-2</v>
          </cell>
          <cell r="AD507">
            <v>5</v>
          </cell>
        </row>
        <row r="508">
          <cell r="D508" t="str">
            <v>000308_Z11</v>
          </cell>
          <cell r="P508">
            <v>3.6999999999999998E-2</v>
          </cell>
          <cell r="AD508">
            <v>6</v>
          </cell>
        </row>
        <row r="509">
          <cell r="D509" t="str">
            <v>000309_Z11</v>
          </cell>
          <cell r="P509">
            <v>5.5E-2</v>
          </cell>
          <cell r="AD509">
            <v>1</v>
          </cell>
        </row>
        <row r="510">
          <cell r="D510" t="str">
            <v>000309_Z11</v>
          </cell>
          <cell r="P510">
            <v>5.5E-2</v>
          </cell>
          <cell r="AD510">
            <v>2</v>
          </cell>
        </row>
        <row r="511">
          <cell r="D511" t="str">
            <v>000309_Z11</v>
          </cell>
          <cell r="P511">
            <v>5.5E-2</v>
          </cell>
          <cell r="AD511">
            <v>3</v>
          </cell>
        </row>
        <row r="512">
          <cell r="D512" t="str">
            <v>000309_Z11</v>
          </cell>
          <cell r="P512">
            <v>5.5E-2</v>
          </cell>
          <cell r="AD512">
            <v>4</v>
          </cell>
        </row>
        <row r="513">
          <cell r="D513" t="str">
            <v>000309_Z11</v>
          </cell>
          <cell r="P513">
            <v>5.5E-2</v>
          </cell>
          <cell r="AD513">
            <v>5</v>
          </cell>
        </row>
        <row r="514">
          <cell r="D514" t="str">
            <v>000309_Z11</v>
          </cell>
          <cell r="P514">
            <v>5.5E-2</v>
          </cell>
          <cell r="AD514">
            <v>6</v>
          </cell>
        </row>
        <row r="515">
          <cell r="D515" t="str">
            <v>000330_Z11</v>
          </cell>
          <cell r="P515">
            <v>1.4999999999999999E-2</v>
          </cell>
          <cell r="AD515">
            <v>1</v>
          </cell>
        </row>
        <row r="516">
          <cell r="D516" t="str">
            <v>000330_Z11</v>
          </cell>
          <cell r="P516">
            <v>1.4999999999999999E-2</v>
          </cell>
          <cell r="AD516">
            <v>2</v>
          </cell>
        </row>
        <row r="517">
          <cell r="D517" t="str">
            <v>000330_Z11</v>
          </cell>
          <cell r="P517">
            <v>1.4999999999999999E-2</v>
          </cell>
          <cell r="AD517">
            <v>3</v>
          </cell>
        </row>
        <row r="518">
          <cell r="D518" t="str">
            <v>000330_Z11</v>
          </cell>
          <cell r="P518">
            <v>1.4999999999999999E-2</v>
          </cell>
          <cell r="AD518">
            <v>4</v>
          </cell>
        </row>
        <row r="519">
          <cell r="D519" t="str">
            <v>000330_Z11</v>
          </cell>
          <cell r="P519">
            <v>1.4999999999999999E-2</v>
          </cell>
          <cell r="AD519">
            <v>5</v>
          </cell>
        </row>
        <row r="520">
          <cell r="D520" t="str">
            <v>000330_Z11</v>
          </cell>
          <cell r="P520">
            <v>1.4999999999999999E-2</v>
          </cell>
          <cell r="AD520">
            <v>6</v>
          </cell>
        </row>
        <row r="521">
          <cell r="D521" t="str">
            <v>000331_Z11</v>
          </cell>
          <cell r="P521">
            <v>0.15</v>
          </cell>
          <cell r="AD521">
            <v>1</v>
          </cell>
        </row>
        <row r="522">
          <cell r="D522" t="str">
            <v>000331_Z11</v>
          </cell>
          <cell r="P522">
            <v>0.15</v>
          </cell>
          <cell r="AD522">
            <v>2</v>
          </cell>
        </row>
        <row r="523">
          <cell r="D523" t="str">
            <v>000331_Z11</v>
          </cell>
          <cell r="P523">
            <v>0.15</v>
          </cell>
          <cell r="AD523">
            <v>3</v>
          </cell>
        </row>
        <row r="524">
          <cell r="D524" t="str">
            <v>000331_Z11</v>
          </cell>
          <cell r="P524">
            <v>0.15</v>
          </cell>
          <cell r="AD524">
            <v>4</v>
          </cell>
        </row>
        <row r="525">
          <cell r="D525" t="str">
            <v>000331_Z11</v>
          </cell>
          <cell r="P525">
            <v>0.15</v>
          </cell>
          <cell r="AD525">
            <v>5</v>
          </cell>
        </row>
        <row r="526">
          <cell r="D526" t="str">
            <v>000331_Z11</v>
          </cell>
          <cell r="P526">
            <v>0.15</v>
          </cell>
          <cell r="AD526">
            <v>6</v>
          </cell>
        </row>
        <row r="527">
          <cell r="D527" t="str">
            <v>000334_Z11</v>
          </cell>
          <cell r="P527">
            <v>2.1999999999999999E-2</v>
          </cell>
          <cell r="AD527">
            <v>1</v>
          </cell>
        </row>
        <row r="528">
          <cell r="D528" t="str">
            <v>000334_Z11</v>
          </cell>
          <cell r="P528">
            <v>2.1999999999999999E-2</v>
          </cell>
          <cell r="AD528">
            <v>2</v>
          </cell>
        </row>
        <row r="529">
          <cell r="D529" t="str">
            <v>000334_Z11</v>
          </cell>
          <cell r="P529">
            <v>2.1999999999999999E-2</v>
          </cell>
          <cell r="AD529">
            <v>3</v>
          </cell>
        </row>
        <row r="530">
          <cell r="D530" t="str">
            <v>000334_Z11</v>
          </cell>
          <cell r="P530">
            <v>2.1999999999999999E-2</v>
          </cell>
          <cell r="AD530">
            <v>4</v>
          </cell>
        </row>
        <row r="531">
          <cell r="D531" t="str">
            <v>000334_Z11</v>
          </cell>
          <cell r="P531">
            <v>2.1999999999999999E-2</v>
          </cell>
          <cell r="AD531">
            <v>5</v>
          </cell>
        </row>
        <row r="532">
          <cell r="D532" t="str">
            <v>000334_Z11</v>
          </cell>
          <cell r="P532">
            <v>2.1999999999999999E-2</v>
          </cell>
          <cell r="AD532">
            <v>6</v>
          </cell>
        </row>
        <row r="533">
          <cell r="D533" t="str">
            <v>000335_Z11</v>
          </cell>
          <cell r="P533">
            <v>1.9E-2</v>
          </cell>
          <cell r="AD533">
            <v>1</v>
          </cell>
        </row>
        <row r="534">
          <cell r="D534" t="str">
            <v>000335_Z11</v>
          </cell>
          <cell r="P534">
            <v>1.9E-2</v>
          </cell>
          <cell r="AD534">
            <v>2</v>
          </cell>
        </row>
        <row r="535">
          <cell r="D535" t="str">
            <v>000335_Z11</v>
          </cell>
          <cell r="P535">
            <v>1.9E-2</v>
          </cell>
          <cell r="AD535">
            <v>3</v>
          </cell>
        </row>
        <row r="536">
          <cell r="D536" t="str">
            <v>000335_Z11</v>
          </cell>
          <cell r="P536">
            <v>1.9E-2</v>
          </cell>
          <cell r="AD536">
            <v>4</v>
          </cell>
        </row>
        <row r="537">
          <cell r="D537" t="str">
            <v>000335_Z11</v>
          </cell>
          <cell r="P537">
            <v>1.9E-2</v>
          </cell>
          <cell r="AD537">
            <v>5</v>
          </cell>
        </row>
        <row r="538">
          <cell r="D538" t="str">
            <v>000335_Z11</v>
          </cell>
          <cell r="P538">
            <v>1.9E-2</v>
          </cell>
          <cell r="AD538">
            <v>6</v>
          </cell>
        </row>
        <row r="539">
          <cell r="D539" t="str">
            <v>000339_Z11</v>
          </cell>
          <cell r="P539">
            <v>0.03</v>
          </cell>
          <cell r="AD539">
            <v>1</v>
          </cell>
        </row>
        <row r="540">
          <cell r="D540" t="str">
            <v>000339_Z11</v>
          </cell>
          <cell r="P540">
            <v>0.03</v>
          </cell>
          <cell r="AD540">
            <v>2</v>
          </cell>
        </row>
        <row r="541">
          <cell r="D541" t="str">
            <v>000339_Z11</v>
          </cell>
          <cell r="P541">
            <v>0.03</v>
          </cell>
          <cell r="AD541">
            <v>3</v>
          </cell>
        </row>
        <row r="542">
          <cell r="D542" t="str">
            <v>000339_Z11</v>
          </cell>
          <cell r="P542">
            <v>0.03</v>
          </cell>
          <cell r="AD542">
            <v>4</v>
          </cell>
        </row>
        <row r="543">
          <cell r="D543" t="str">
            <v>000339_Z11</v>
          </cell>
          <cell r="P543">
            <v>0.03</v>
          </cell>
          <cell r="AD543">
            <v>5</v>
          </cell>
        </row>
        <row r="544">
          <cell r="D544" t="str">
            <v>000339_Z11</v>
          </cell>
          <cell r="P544">
            <v>0.03</v>
          </cell>
          <cell r="AD544">
            <v>6</v>
          </cell>
        </row>
        <row r="545">
          <cell r="D545" t="str">
            <v>000346_Z11</v>
          </cell>
          <cell r="P545">
            <v>0.03</v>
          </cell>
          <cell r="AD545">
            <v>1</v>
          </cell>
        </row>
        <row r="546">
          <cell r="D546" t="str">
            <v>000346_Z11</v>
          </cell>
          <cell r="P546">
            <v>0.03</v>
          </cell>
          <cell r="AD546">
            <v>2</v>
          </cell>
        </row>
        <row r="547">
          <cell r="D547" t="str">
            <v>000346_Z11</v>
          </cell>
          <cell r="P547">
            <v>0.03</v>
          </cell>
          <cell r="AD547">
            <v>3</v>
          </cell>
        </row>
        <row r="548">
          <cell r="D548" t="str">
            <v>000346_Z11</v>
          </cell>
          <cell r="P548">
            <v>0.03</v>
          </cell>
          <cell r="AD548">
            <v>4</v>
          </cell>
        </row>
        <row r="549">
          <cell r="D549" t="str">
            <v>000346_Z11</v>
          </cell>
          <cell r="P549">
            <v>0.03</v>
          </cell>
          <cell r="AD549">
            <v>5</v>
          </cell>
        </row>
        <row r="550">
          <cell r="D550" t="str">
            <v>000346_Z11</v>
          </cell>
          <cell r="P550">
            <v>0.03</v>
          </cell>
          <cell r="AD550">
            <v>6</v>
          </cell>
        </row>
        <row r="551">
          <cell r="D551" t="str">
            <v>000347_Z11</v>
          </cell>
          <cell r="P551">
            <v>0.03</v>
          </cell>
          <cell r="AD551">
            <v>1</v>
          </cell>
        </row>
        <row r="552">
          <cell r="D552" t="str">
            <v>000347_Z11</v>
          </cell>
          <cell r="P552">
            <v>0.03</v>
          </cell>
          <cell r="AD552">
            <v>2</v>
          </cell>
        </row>
        <row r="553">
          <cell r="D553" t="str">
            <v>000347_Z11</v>
          </cell>
          <cell r="P553">
            <v>0.03</v>
          </cell>
          <cell r="AD553">
            <v>3</v>
          </cell>
        </row>
        <row r="554">
          <cell r="D554" t="str">
            <v>000347_Z11</v>
          </cell>
          <cell r="P554">
            <v>0.03</v>
          </cell>
          <cell r="AD554">
            <v>4</v>
          </cell>
        </row>
        <row r="555">
          <cell r="D555" t="str">
            <v>000347_Z11</v>
          </cell>
          <cell r="P555">
            <v>0.03</v>
          </cell>
          <cell r="AD555">
            <v>5</v>
          </cell>
        </row>
        <row r="556">
          <cell r="D556" t="str">
            <v>000347_Z11</v>
          </cell>
          <cell r="P556">
            <v>0.03</v>
          </cell>
          <cell r="AD556">
            <v>6</v>
          </cell>
        </row>
        <row r="557">
          <cell r="D557" t="str">
            <v>000355_Z11</v>
          </cell>
          <cell r="P557">
            <v>9.75</v>
          </cell>
          <cell r="AD557">
            <v>1</v>
          </cell>
        </row>
        <row r="558">
          <cell r="D558" t="str">
            <v>000355_Z11</v>
          </cell>
          <cell r="P558">
            <v>9.75</v>
          </cell>
          <cell r="AD558">
            <v>2</v>
          </cell>
        </row>
        <row r="559">
          <cell r="D559" t="str">
            <v>000355_Z11</v>
          </cell>
          <cell r="P559">
            <v>9.75</v>
          </cell>
          <cell r="AD559">
            <v>3</v>
          </cell>
        </row>
        <row r="560">
          <cell r="D560" t="str">
            <v>000355_Z11</v>
          </cell>
          <cell r="P560">
            <v>9.75</v>
          </cell>
          <cell r="AD560">
            <v>4</v>
          </cell>
        </row>
        <row r="561">
          <cell r="D561" t="str">
            <v>000355_Z11</v>
          </cell>
          <cell r="P561">
            <v>9.75</v>
          </cell>
          <cell r="AD561">
            <v>5</v>
          </cell>
        </row>
        <row r="562">
          <cell r="D562" t="str">
            <v>000355_Z11</v>
          </cell>
          <cell r="P562">
            <v>9.75</v>
          </cell>
          <cell r="AD562">
            <v>6</v>
          </cell>
        </row>
        <row r="563">
          <cell r="D563" t="str">
            <v>000358_Z11</v>
          </cell>
          <cell r="P563">
            <v>3</v>
          </cell>
          <cell r="AD563">
            <v>1</v>
          </cell>
        </row>
        <row r="564">
          <cell r="D564" t="str">
            <v>000358_Z11</v>
          </cell>
          <cell r="P564">
            <v>3</v>
          </cell>
          <cell r="AD564">
            <v>2</v>
          </cell>
        </row>
        <row r="565">
          <cell r="D565" t="str">
            <v>000358_Z11</v>
          </cell>
          <cell r="P565">
            <v>3</v>
          </cell>
          <cell r="AD565">
            <v>3</v>
          </cell>
        </row>
        <row r="566">
          <cell r="D566" t="str">
            <v>000358_Z11</v>
          </cell>
          <cell r="P566">
            <v>3</v>
          </cell>
          <cell r="AD566">
            <v>4</v>
          </cell>
        </row>
        <row r="567">
          <cell r="D567" t="str">
            <v>000358_Z11</v>
          </cell>
          <cell r="P567">
            <v>3</v>
          </cell>
          <cell r="AD567">
            <v>5</v>
          </cell>
        </row>
        <row r="568">
          <cell r="D568" t="str">
            <v>000358_Z11</v>
          </cell>
          <cell r="P568">
            <v>3</v>
          </cell>
          <cell r="AD568">
            <v>6</v>
          </cell>
        </row>
        <row r="569">
          <cell r="D569" t="str">
            <v>000359_Z11</v>
          </cell>
          <cell r="P569">
            <v>0.25</v>
          </cell>
          <cell r="AD569">
            <v>1</v>
          </cell>
        </row>
        <row r="570">
          <cell r="D570" t="str">
            <v>000359_Z11</v>
          </cell>
          <cell r="P570">
            <v>0.25</v>
          </cell>
          <cell r="AD570">
            <v>2</v>
          </cell>
        </row>
        <row r="571">
          <cell r="D571" t="str">
            <v>000359_Z11</v>
          </cell>
          <cell r="P571">
            <v>0.25</v>
          </cell>
          <cell r="AD571">
            <v>3</v>
          </cell>
        </row>
        <row r="572">
          <cell r="D572" t="str">
            <v>000359_Z11</v>
          </cell>
          <cell r="P572">
            <v>0.25</v>
          </cell>
          <cell r="AD572">
            <v>4</v>
          </cell>
        </row>
        <row r="573">
          <cell r="D573" t="str">
            <v>000359_Z11</v>
          </cell>
          <cell r="P573">
            <v>0.25</v>
          </cell>
          <cell r="AD573">
            <v>5</v>
          </cell>
        </row>
        <row r="574">
          <cell r="D574" t="str">
            <v>000359_Z11</v>
          </cell>
          <cell r="P574">
            <v>0.25</v>
          </cell>
          <cell r="AD574">
            <v>6</v>
          </cell>
        </row>
        <row r="575">
          <cell r="D575" t="str">
            <v>000360_Z11</v>
          </cell>
          <cell r="P575">
            <v>0.49</v>
          </cell>
          <cell r="AD575">
            <v>1</v>
          </cell>
        </row>
        <row r="576">
          <cell r="D576" t="str">
            <v>000360_Z11</v>
          </cell>
          <cell r="P576">
            <v>0.49</v>
          </cell>
          <cell r="AD576">
            <v>2</v>
          </cell>
        </row>
        <row r="577">
          <cell r="D577" t="str">
            <v>000360_Z11</v>
          </cell>
          <cell r="P577">
            <v>0.49</v>
          </cell>
          <cell r="AD577">
            <v>3</v>
          </cell>
        </row>
        <row r="578">
          <cell r="D578" t="str">
            <v>000360_Z11</v>
          </cell>
          <cell r="P578">
            <v>0.49</v>
          </cell>
          <cell r="AD578">
            <v>4</v>
          </cell>
        </row>
        <row r="579">
          <cell r="D579" t="str">
            <v>000360_Z11</v>
          </cell>
          <cell r="P579">
            <v>0.49</v>
          </cell>
          <cell r="AD579">
            <v>5</v>
          </cell>
        </row>
        <row r="580">
          <cell r="D580" t="str">
            <v>000360_Z11</v>
          </cell>
          <cell r="P580">
            <v>0.49</v>
          </cell>
          <cell r="AD580">
            <v>6</v>
          </cell>
        </row>
        <row r="581">
          <cell r="D581" t="str">
            <v>000367_Z11</v>
          </cell>
          <cell r="P581">
            <v>0.03</v>
          </cell>
          <cell r="AD581">
            <v>1</v>
          </cell>
        </row>
        <row r="582">
          <cell r="D582" t="str">
            <v>000367_Z11</v>
          </cell>
          <cell r="P582">
            <v>0.03</v>
          </cell>
          <cell r="AD582">
            <v>2</v>
          </cell>
        </row>
        <row r="583">
          <cell r="D583" t="str">
            <v>000367_Z11</v>
          </cell>
          <cell r="P583">
            <v>0.03</v>
          </cell>
          <cell r="AD583">
            <v>3</v>
          </cell>
        </row>
        <row r="584">
          <cell r="D584" t="str">
            <v>000367_Z11</v>
          </cell>
          <cell r="P584">
            <v>0.03</v>
          </cell>
          <cell r="AD584">
            <v>4</v>
          </cell>
        </row>
        <row r="585">
          <cell r="D585" t="str">
            <v>000368_Z11</v>
          </cell>
          <cell r="P585">
            <v>0.09</v>
          </cell>
          <cell r="AD585">
            <v>1</v>
          </cell>
        </row>
        <row r="586">
          <cell r="D586" t="str">
            <v>000368_Z11</v>
          </cell>
          <cell r="P586">
            <v>0.09</v>
          </cell>
          <cell r="AD586">
            <v>2</v>
          </cell>
        </row>
        <row r="587">
          <cell r="D587" t="str">
            <v>000368_Z11</v>
          </cell>
          <cell r="P587">
            <v>0.09</v>
          </cell>
          <cell r="AD587">
            <v>3</v>
          </cell>
        </row>
        <row r="588">
          <cell r="D588" t="str">
            <v>000368_Z11</v>
          </cell>
          <cell r="P588">
            <v>0.09</v>
          </cell>
          <cell r="AD588">
            <v>4</v>
          </cell>
        </row>
        <row r="589">
          <cell r="D589" t="str">
            <v>000368_Z11</v>
          </cell>
          <cell r="P589">
            <v>0.09</v>
          </cell>
          <cell r="AD589">
            <v>5</v>
          </cell>
        </row>
        <row r="590">
          <cell r="D590" t="str">
            <v>000368_Z11</v>
          </cell>
          <cell r="P590">
            <v>0.09</v>
          </cell>
          <cell r="AD590">
            <v>6</v>
          </cell>
        </row>
        <row r="591">
          <cell r="D591" t="str">
            <v>000369_Z11</v>
          </cell>
          <cell r="P591">
            <v>5.5E-2</v>
          </cell>
          <cell r="AD591">
            <v>1</v>
          </cell>
        </row>
        <row r="592">
          <cell r="D592" t="str">
            <v>000369_Z11</v>
          </cell>
          <cell r="P592">
            <v>5.5E-2</v>
          </cell>
          <cell r="AD592">
            <v>2</v>
          </cell>
        </row>
        <row r="593">
          <cell r="D593" t="str">
            <v>000369_Z11</v>
          </cell>
          <cell r="P593">
            <v>5.5E-2</v>
          </cell>
          <cell r="AD593">
            <v>3</v>
          </cell>
        </row>
        <row r="594">
          <cell r="D594" t="str">
            <v>000369_Z11</v>
          </cell>
          <cell r="P594">
            <v>5.5E-2</v>
          </cell>
          <cell r="AD594">
            <v>4</v>
          </cell>
        </row>
        <row r="595">
          <cell r="D595" t="str">
            <v>000369_Z11</v>
          </cell>
          <cell r="P595">
            <v>5.5E-2</v>
          </cell>
          <cell r="AD595">
            <v>5</v>
          </cell>
        </row>
        <row r="596">
          <cell r="D596" t="str">
            <v>000369_Z11</v>
          </cell>
          <cell r="P596">
            <v>5.5E-2</v>
          </cell>
          <cell r="AD596">
            <v>6</v>
          </cell>
        </row>
        <row r="597">
          <cell r="D597" t="str">
            <v>000373_Z11</v>
          </cell>
          <cell r="P597">
            <v>0.02</v>
          </cell>
          <cell r="AD597">
            <v>1</v>
          </cell>
        </row>
        <row r="598">
          <cell r="D598" t="str">
            <v>000373_Z11</v>
          </cell>
          <cell r="P598">
            <v>0.02</v>
          </cell>
          <cell r="AD598">
            <v>2</v>
          </cell>
        </row>
        <row r="599">
          <cell r="D599" t="str">
            <v>000373_Z11</v>
          </cell>
          <cell r="P599">
            <v>0.02</v>
          </cell>
          <cell r="AD599">
            <v>3</v>
          </cell>
        </row>
        <row r="600">
          <cell r="D600" t="str">
            <v>000373_Z11</v>
          </cell>
          <cell r="P600">
            <v>0.02</v>
          </cell>
          <cell r="AD600">
            <v>4</v>
          </cell>
        </row>
        <row r="601">
          <cell r="D601" t="str">
            <v>000373_Z11</v>
          </cell>
          <cell r="P601">
            <v>0.03</v>
          </cell>
          <cell r="AD601">
            <v>4</v>
          </cell>
        </row>
        <row r="602">
          <cell r="D602" t="str">
            <v>000373_Z11</v>
          </cell>
          <cell r="P602">
            <v>0.03</v>
          </cell>
          <cell r="AD602">
            <v>5</v>
          </cell>
        </row>
        <row r="603">
          <cell r="D603" t="str">
            <v>000373_Z11</v>
          </cell>
          <cell r="P603">
            <v>0.03</v>
          </cell>
          <cell r="AD603">
            <v>6</v>
          </cell>
        </row>
        <row r="604">
          <cell r="D604" t="str">
            <v>000376_Z11</v>
          </cell>
          <cell r="P604">
            <v>0.02</v>
          </cell>
          <cell r="AD604">
            <v>1</v>
          </cell>
        </row>
        <row r="605">
          <cell r="D605" t="str">
            <v>000376_Z11</v>
          </cell>
          <cell r="P605">
            <v>0.02</v>
          </cell>
          <cell r="AD605">
            <v>2</v>
          </cell>
        </row>
        <row r="606">
          <cell r="D606" t="str">
            <v>000376_Z11</v>
          </cell>
          <cell r="P606">
            <v>0.02</v>
          </cell>
          <cell r="AD606">
            <v>3</v>
          </cell>
        </row>
        <row r="607">
          <cell r="D607" t="str">
            <v>000376_Z11</v>
          </cell>
          <cell r="P607">
            <v>0.02</v>
          </cell>
          <cell r="AD607">
            <v>4</v>
          </cell>
        </row>
        <row r="608">
          <cell r="D608" t="str">
            <v>000376_Z11</v>
          </cell>
          <cell r="P608">
            <v>0.02</v>
          </cell>
          <cell r="AD608">
            <v>5</v>
          </cell>
        </row>
        <row r="609">
          <cell r="D609" t="str">
            <v>000376_Z11</v>
          </cell>
          <cell r="P609">
            <v>0.02</v>
          </cell>
          <cell r="AD609">
            <v>6</v>
          </cell>
        </row>
        <row r="610">
          <cell r="D610" t="str">
            <v>000379_Z11</v>
          </cell>
          <cell r="P610">
            <v>5.5E-2</v>
          </cell>
          <cell r="AD610">
            <v>1</v>
          </cell>
        </row>
        <row r="611">
          <cell r="D611" t="str">
            <v>000379_Z11</v>
          </cell>
          <cell r="P611">
            <v>5.5E-2</v>
          </cell>
          <cell r="AD611">
            <v>2</v>
          </cell>
        </row>
        <row r="612">
          <cell r="D612" t="str">
            <v>000379_Z11</v>
          </cell>
          <cell r="P612">
            <v>5.5E-2</v>
          </cell>
          <cell r="AD612">
            <v>3</v>
          </cell>
        </row>
        <row r="613">
          <cell r="D613" t="str">
            <v>000379_Z11</v>
          </cell>
          <cell r="P613">
            <v>5.5E-2</v>
          </cell>
          <cell r="AD613">
            <v>4</v>
          </cell>
        </row>
        <row r="614">
          <cell r="D614" t="str">
            <v>000379_Z11</v>
          </cell>
          <cell r="P614">
            <v>5.5E-2</v>
          </cell>
          <cell r="AD614">
            <v>5</v>
          </cell>
        </row>
        <row r="615">
          <cell r="D615" t="str">
            <v>000379_Z11</v>
          </cell>
          <cell r="P615">
            <v>5.5E-2</v>
          </cell>
          <cell r="AD615">
            <v>6</v>
          </cell>
        </row>
        <row r="616">
          <cell r="D616" t="str">
            <v>000387_Z11</v>
          </cell>
          <cell r="P616">
            <v>3.6999999999999998E-2</v>
          </cell>
          <cell r="AD616">
            <v>1</v>
          </cell>
        </row>
        <row r="617">
          <cell r="D617" t="str">
            <v>000387_Z11</v>
          </cell>
          <cell r="P617">
            <v>3.6999999999999998E-2</v>
          </cell>
          <cell r="AD617">
            <v>2</v>
          </cell>
        </row>
        <row r="618">
          <cell r="D618" t="str">
            <v>000387_Z11</v>
          </cell>
          <cell r="P618">
            <v>3.6999999999999998E-2</v>
          </cell>
          <cell r="AD618">
            <v>3</v>
          </cell>
        </row>
        <row r="619">
          <cell r="D619" t="str">
            <v>000387_Z11</v>
          </cell>
          <cell r="P619">
            <v>3.6999999999999998E-2</v>
          </cell>
          <cell r="AD619">
            <v>4</v>
          </cell>
        </row>
        <row r="620">
          <cell r="D620" t="str">
            <v>000387_Z11</v>
          </cell>
          <cell r="P620">
            <v>3.6999999999999998E-2</v>
          </cell>
          <cell r="AD620">
            <v>5</v>
          </cell>
        </row>
        <row r="621">
          <cell r="D621" t="str">
            <v>000387_Z11</v>
          </cell>
          <cell r="P621">
            <v>3.6999999999999998E-2</v>
          </cell>
          <cell r="AD621">
            <v>6</v>
          </cell>
        </row>
        <row r="622">
          <cell r="D622" t="str">
            <v>000388_Z11</v>
          </cell>
          <cell r="P622">
            <v>2.1999999999999999E-2</v>
          </cell>
          <cell r="AD622">
            <v>1</v>
          </cell>
        </row>
        <row r="623">
          <cell r="D623" t="str">
            <v>000388_Z11</v>
          </cell>
          <cell r="P623">
            <v>2.1999999999999999E-2</v>
          </cell>
          <cell r="AD623">
            <v>2</v>
          </cell>
        </row>
        <row r="624">
          <cell r="D624" t="str">
            <v>000388_Z11</v>
          </cell>
          <cell r="P624">
            <v>2.1999999999999999E-2</v>
          </cell>
          <cell r="AD624">
            <v>3</v>
          </cell>
        </row>
        <row r="625">
          <cell r="D625" t="str">
            <v>000388_Z11</v>
          </cell>
          <cell r="P625">
            <v>2.1999999999999999E-2</v>
          </cell>
          <cell r="AD625">
            <v>4</v>
          </cell>
        </row>
        <row r="626">
          <cell r="D626" t="str">
            <v>000388_Z11</v>
          </cell>
          <cell r="P626">
            <v>2.1999999999999999E-2</v>
          </cell>
          <cell r="AD626">
            <v>5</v>
          </cell>
        </row>
        <row r="627">
          <cell r="D627" t="str">
            <v>000388_Z11</v>
          </cell>
          <cell r="P627">
            <v>2.1999999999999999E-2</v>
          </cell>
          <cell r="AD627">
            <v>6</v>
          </cell>
        </row>
        <row r="628">
          <cell r="D628" t="str">
            <v>000393_Z11</v>
          </cell>
          <cell r="P628">
            <v>0.7</v>
          </cell>
          <cell r="AD628">
            <v>1</v>
          </cell>
        </row>
        <row r="629">
          <cell r="D629" t="str">
            <v>000393_Z11</v>
          </cell>
          <cell r="P629">
            <v>0.7</v>
          </cell>
          <cell r="AD629">
            <v>2</v>
          </cell>
        </row>
        <row r="630">
          <cell r="D630" t="str">
            <v>000393_Z11</v>
          </cell>
          <cell r="P630">
            <v>0.7</v>
          </cell>
          <cell r="AD630">
            <v>3</v>
          </cell>
        </row>
        <row r="631">
          <cell r="D631" t="str">
            <v>000393_Z11</v>
          </cell>
          <cell r="P631">
            <v>0.7</v>
          </cell>
          <cell r="AD631">
            <v>4</v>
          </cell>
        </row>
        <row r="632">
          <cell r="D632" t="str">
            <v>000393_Z11</v>
          </cell>
          <cell r="P632">
            <v>0.7</v>
          </cell>
          <cell r="AD632">
            <v>5</v>
          </cell>
        </row>
        <row r="633">
          <cell r="D633" t="str">
            <v>000393_Z11</v>
          </cell>
          <cell r="P633">
            <v>0.7</v>
          </cell>
          <cell r="AD633">
            <v>6</v>
          </cell>
        </row>
        <row r="634">
          <cell r="D634" t="str">
            <v>000404_Z11</v>
          </cell>
          <cell r="P634">
            <v>0.29099999999999998</v>
          </cell>
          <cell r="AD634">
            <v>1</v>
          </cell>
        </row>
        <row r="635">
          <cell r="D635" t="str">
            <v>000404_Z11</v>
          </cell>
          <cell r="P635">
            <v>0.29099999999999998</v>
          </cell>
          <cell r="AD635">
            <v>2</v>
          </cell>
        </row>
        <row r="636">
          <cell r="D636" t="str">
            <v>000404_Z11</v>
          </cell>
          <cell r="P636">
            <v>0.29099999999999998</v>
          </cell>
          <cell r="AD636">
            <v>3</v>
          </cell>
        </row>
        <row r="637">
          <cell r="D637" t="str">
            <v>000404_Z11</v>
          </cell>
          <cell r="P637">
            <v>0.29099999999999998</v>
          </cell>
          <cell r="AD637">
            <v>4</v>
          </cell>
        </row>
        <row r="638">
          <cell r="D638" t="str">
            <v>000404_Z11</v>
          </cell>
          <cell r="P638">
            <v>0.29099999999999998</v>
          </cell>
          <cell r="AD638">
            <v>5</v>
          </cell>
        </row>
        <row r="639">
          <cell r="D639" t="str">
            <v>000404_Z11</v>
          </cell>
          <cell r="P639">
            <v>0.29099999999999998</v>
          </cell>
          <cell r="AD639">
            <v>6</v>
          </cell>
        </row>
        <row r="640">
          <cell r="D640" t="str">
            <v>000424_Z11</v>
          </cell>
          <cell r="P640">
            <v>2.1999999999999999E-2</v>
          </cell>
          <cell r="AD640">
            <v>1</v>
          </cell>
        </row>
        <row r="641">
          <cell r="D641" t="str">
            <v>000424_Z11</v>
          </cell>
          <cell r="P641">
            <v>2.1999999999999999E-2</v>
          </cell>
          <cell r="AD641">
            <v>2</v>
          </cell>
        </row>
        <row r="642">
          <cell r="D642" t="str">
            <v>000424_Z11</v>
          </cell>
          <cell r="P642">
            <v>2.1999999999999999E-2</v>
          </cell>
          <cell r="AD642">
            <v>3</v>
          </cell>
        </row>
        <row r="643">
          <cell r="D643" t="str">
            <v>000424_Z11</v>
          </cell>
          <cell r="P643">
            <v>2.1999999999999999E-2</v>
          </cell>
          <cell r="AD643">
            <v>4</v>
          </cell>
        </row>
        <row r="644">
          <cell r="D644" t="str">
            <v>000424_Z11</v>
          </cell>
          <cell r="P644">
            <v>2.1999999999999999E-2</v>
          </cell>
          <cell r="AD644">
            <v>5</v>
          </cell>
        </row>
        <row r="645">
          <cell r="D645" t="str">
            <v>000424_Z11</v>
          </cell>
          <cell r="P645">
            <v>2.1999999999999999E-2</v>
          </cell>
          <cell r="AD645">
            <v>6</v>
          </cell>
        </row>
        <row r="646">
          <cell r="D646" t="str">
            <v>000425_Z11</v>
          </cell>
          <cell r="P646">
            <v>2.613E-2</v>
          </cell>
          <cell r="AD646">
            <v>1</v>
          </cell>
        </row>
        <row r="647">
          <cell r="D647" t="str">
            <v>000425_Z11</v>
          </cell>
          <cell r="P647">
            <v>2.613E-2</v>
          </cell>
          <cell r="AD647">
            <v>2</v>
          </cell>
        </row>
        <row r="648">
          <cell r="D648" t="str">
            <v>000425_Z11</v>
          </cell>
          <cell r="P648">
            <v>2.613E-2</v>
          </cell>
          <cell r="AD648">
            <v>3</v>
          </cell>
        </row>
        <row r="649">
          <cell r="D649" t="str">
            <v>000425_Z11</v>
          </cell>
          <cell r="P649">
            <v>2.613E-2</v>
          </cell>
          <cell r="AD649">
            <v>4</v>
          </cell>
        </row>
        <row r="650">
          <cell r="D650" t="str">
            <v>000425_Z11</v>
          </cell>
          <cell r="P650">
            <v>2.613E-2</v>
          </cell>
          <cell r="AD650">
            <v>5</v>
          </cell>
        </row>
        <row r="651">
          <cell r="D651" t="str">
            <v>000425_Z11</v>
          </cell>
          <cell r="P651">
            <v>2.613E-2</v>
          </cell>
          <cell r="AD651">
            <v>6</v>
          </cell>
        </row>
        <row r="652">
          <cell r="D652" t="str">
            <v>000428_Z11</v>
          </cell>
          <cell r="P652">
            <v>7.0000000000000007E-2</v>
          </cell>
          <cell r="AD652">
            <v>1</v>
          </cell>
        </row>
        <row r="653">
          <cell r="D653" t="str">
            <v>000428_Z11</v>
          </cell>
          <cell r="P653">
            <v>7.0000000000000007E-2</v>
          </cell>
          <cell r="AD653">
            <v>2</v>
          </cell>
        </row>
        <row r="654">
          <cell r="D654" t="str">
            <v>000428_Z11</v>
          </cell>
          <cell r="P654">
            <v>7.0000000000000007E-2</v>
          </cell>
          <cell r="AD654">
            <v>3</v>
          </cell>
        </row>
        <row r="655">
          <cell r="D655" t="str">
            <v>000428_Z11</v>
          </cell>
          <cell r="P655">
            <v>7.0000000000000007E-2</v>
          </cell>
          <cell r="AD655">
            <v>4</v>
          </cell>
        </row>
        <row r="656">
          <cell r="D656" t="str">
            <v>000428_Z11</v>
          </cell>
          <cell r="P656">
            <v>7.0000000000000007E-2</v>
          </cell>
          <cell r="AD656">
            <v>5</v>
          </cell>
        </row>
        <row r="657">
          <cell r="D657" t="str">
            <v>000428_Z11</v>
          </cell>
          <cell r="P657">
            <v>7.0000000000000007E-2</v>
          </cell>
          <cell r="AD657">
            <v>6</v>
          </cell>
        </row>
        <row r="658">
          <cell r="D658" t="str">
            <v>000429_Z11</v>
          </cell>
          <cell r="P658">
            <v>4.4999999999999998E-2</v>
          </cell>
          <cell r="AD658">
            <v>1</v>
          </cell>
        </row>
        <row r="659">
          <cell r="D659" t="str">
            <v>000429_Z11</v>
          </cell>
          <cell r="P659">
            <v>4.4999999999999998E-2</v>
          </cell>
          <cell r="AD659">
            <v>2</v>
          </cell>
        </row>
        <row r="660">
          <cell r="D660" t="str">
            <v>000429_Z11</v>
          </cell>
          <cell r="P660">
            <v>4.4999999999999998E-2</v>
          </cell>
          <cell r="AD660">
            <v>3</v>
          </cell>
        </row>
        <row r="661">
          <cell r="D661" t="str">
            <v>000429_Z11</v>
          </cell>
          <cell r="P661">
            <v>4.4999999999999998E-2</v>
          </cell>
          <cell r="AD661">
            <v>4</v>
          </cell>
        </row>
        <row r="662">
          <cell r="D662" t="str">
            <v>000429_Z11</v>
          </cell>
          <cell r="P662">
            <v>4.4999999999999998E-2</v>
          </cell>
          <cell r="AD662">
            <v>5</v>
          </cell>
        </row>
        <row r="663">
          <cell r="D663" t="str">
            <v>000429_Z11</v>
          </cell>
          <cell r="P663">
            <v>4.4999999999999998E-2</v>
          </cell>
          <cell r="AD663">
            <v>6</v>
          </cell>
        </row>
        <row r="664">
          <cell r="D664" t="str">
            <v>000432_Z11</v>
          </cell>
          <cell r="P664">
            <v>0.09</v>
          </cell>
          <cell r="AD664">
            <v>1</v>
          </cell>
        </row>
        <row r="665">
          <cell r="D665" t="str">
            <v>000432_Z11</v>
          </cell>
          <cell r="P665">
            <v>0.09</v>
          </cell>
          <cell r="AD665">
            <v>2</v>
          </cell>
        </row>
        <row r="666">
          <cell r="D666" t="str">
            <v>000432_Z11</v>
          </cell>
          <cell r="P666">
            <v>0.09</v>
          </cell>
          <cell r="AD666">
            <v>3</v>
          </cell>
        </row>
        <row r="667">
          <cell r="D667" t="str">
            <v>000432_Z11</v>
          </cell>
          <cell r="P667">
            <v>0.09</v>
          </cell>
          <cell r="AD667">
            <v>4</v>
          </cell>
        </row>
        <row r="668">
          <cell r="D668" t="str">
            <v>000432_Z11</v>
          </cell>
          <cell r="P668">
            <v>0.09</v>
          </cell>
          <cell r="AD668">
            <v>5</v>
          </cell>
        </row>
        <row r="669">
          <cell r="D669" t="str">
            <v>000432_Z11</v>
          </cell>
          <cell r="P669">
            <v>0.09</v>
          </cell>
          <cell r="AD669">
            <v>6</v>
          </cell>
        </row>
        <row r="670">
          <cell r="D670" t="str">
            <v>000469_Z11</v>
          </cell>
          <cell r="P670">
            <v>0.02</v>
          </cell>
          <cell r="AD670">
            <v>1</v>
          </cell>
        </row>
        <row r="671">
          <cell r="D671" t="str">
            <v>000469_Z11</v>
          </cell>
          <cell r="P671">
            <v>0.02</v>
          </cell>
          <cell r="AD671">
            <v>2</v>
          </cell>
        </row>
        <row r="672">
          <cell r="D672" t="str">
            <v>000469_Z11</v>
          </cell>
          <cell r="P672">
            <v>0.02</v>
          </cell>
          <cell r="AD672">
            <v>3</v>
          </cell>
        </row>
        <row r="673">
          <cell r="D673" t="str">
            <v>000469_Z11</v>
          </cell>
          <cell r="P673">
            <v>0.02</v>
          </cell>
          <cell r="AD673">
            <v>4</v>
          </cell>
        </row>
        <row r="674">
          <cell r="D674" t="str">
            <v>000469_Z11</v>
          </cell>
          <cell r="P674">
            <v>0.02</v>
          </cell>
          <cell r="AD674">
            <v>5</v>
          </cell>
        </row>
        <row r="675">
          <cell r="D675" t="str">
            <v>000469_Z11</v>
          </cell>
          <cell r="P675">
            <v>0.02</v>
          </cell>
          <cell r="AD675">
            <v>6</v>
          </cell>
        </row>
        <row r="676">
          <cell r="D676" t="str">
            <v>000470_Z11</v>
          </cell>
          <cell r="P676">
            <v>4.4999999999999998E-2</v>
          </cell>
          <cell r="AD676">
            <v>1</v>
          </cell>
        </row>
        <row r="677">
          <cell r="D677" t="str">
            <v>000470_Z11</v>
          </cell>
          <cell r="P677">
            <v>4.4999999999999998E-2</v>
          </cell>
          <cell r="AD677">
            <v>2</v>
          </cell>
        </row>
        <row r="678">
          <cell r="D678" t="str">
            <v>000470_Z11</v>
          </cell>
          <cell r="P678">
            <v>4.4999999999999998E-2</v>
          </cell>
          <cell r="AD678">
            <v>3</v>
          </cell>
        </row>
        <row r="679">
          <cell r="D679" t="str">
            <v>000470_Z11</v>
          </cell>
          <cell r="P679">
            <v>4.4999999999999998E-2</v>
          </cell>
          <cell r="AD679">
            <v>4</v>
          </cell>
        </row>
        <row r="680">
          <cell r="D680" t="str">
            <v>000470_Z11</v>
          </cell>
          <cell r="P680">
            <v>4.4999999999999998E-2</v>
          </cell>
          <cell r="AD680">
            <v>5</v>
          </cell>
        </row>
        <row r="681">
          <cell r="D681" t="str">
            <v>000470_Z11</v>
          </cell>
          <cell r="P681">
            <v>4.4999999999999998E-2</v>
          </cell>
          <cell r="AD681">
            <v>6</v>
          </cell>
        </row>
        <row r="682">
          <cell r="D682" t="str">
            <v>000471_Z11</v>
          </cell>
          <cell r="P682">
            <v>3.2000000000000001E-2</v>
          </cell>
          <cell r="AD682">
            <v>1</v>
          </cell>
        </row>
        <row r="683">
          <cell r="D683" t="str">
            <v>000471_Z11</v>
          </cell>
          <cell r="P683">
            <v>3.2000000000000001E-2</v>
          </cell>
          <cell r="AD683">
            <v>2</v>
          </cell>
        </row>
        <row r="684">
          <cell r="D684" t="str">
            <v>000471_Z11</v>
          </cell>
          <cell r="P684">
            <v>3.2000000000000001E-2</v>
          </cell>
          <cell r="AD684">
            <v>3</v>
          </cell>
        </row>
        <row r="685">
          <cell r="D685" t="str">
            <v>000471_Z11</v>
          </cell>
          <cell r="P685">
            <v>3.2000000000000001E-2</v>
          </cell>
          <cell r="AD685">
            <v>4</v>
          </cell>
        </row>
        <row r="686">
          <cell r="D686" t="str">
            <v>000471_Z11</v>
          </cell>
          <cell r="P686">
            <v>3.2000000000000001E-2</v>
          </cell>
          <cell r="AD686">
            <v>5</v>
          </cell>
        </row>
        <row r="687">
          <cell r="D687" t="str">
            <v>000471_Z11</v>
          </cell>
          <cell r="P687">
            <v>3.2000000000000001E-2</v>
          </cell>
          <cell r="AD687">
            <v>6</v>
          </cell>
        </row>
        <row r="688">
          <cell r="D688" t="str">
            <v>000490_Z11</v>
          </cell>
          <cell r="P688">
            <v>0.05</v>
          </cell>
          <cell r="AD688">
            <v>1</v>
          </cell>
        </row>
        <row r="689">
          <cell r="D689" t="str">
            <v>000490_Z11</v>
          </cell>
          <cell r="P689">
            <v>0.05</v>
          </cell>
          <cell r="AD689">
            <v>2</v>
          </cell>
        </row>
        <row r="690">
          <cell r="D690" t="str">
            <v>000490_Z11</v>
          </cell>
          <cell r="P690">
            <v>0.05</v>
          </cell>
          <cell r="AD690">
            <v>3</v>
          </cell>
        </row>
        <row r="691">
          <cell r="D691" t="str">
            <v>000490_Z11</v>
          </cell>
          <cell r="P691">
            <v>0.05</v>
          </cell>
          <cell r="AD691">
            <v>4</v>
          </cell>
        </row>
        <row r="692">
          <cell r="D692" t="str">
            <v>000490_Z11</v>
          </cell>
          <cell r="P692">
            <v>0.05</v>
          </cell>
          <cell r="AD692">
            <v>5</v>
          </cell>
        </row>
        <row r="693">
          <cell r="D693" t="str">
            <v>000490_Z11</v>
          </cell>
          <cell r="P693">
            <v>0.05</v>
          </cell>
          <cell r="AD693">
            <v>6</v>
          </cell>
        </row>
        <row r="694">
          <cell r="D694" t="str">
            <v>000492_Z11</v>
          </cell>
          <cell r="P694">
            <v>0.03</v>
          </cell>
          <cell r="AD694">
            <v>1</v>
          </cell>
        </row>
        <row r="695">
          <cell r="D695" t="str">
            <v>000492_Z11</v>
          </cell>
          <cell r="P695">
            <v>0.03</v>
          </cell>
          <cell r="AD695">
            <v>2</v>
          </cell>
        </row>
        <row r="696">
          <cell r="D696" t="str">
            <v>000492_Z11</v>
          </cell>
          <cell r="P696">
            <v>0.03</v>
          </cell>
          <cell r="AD696">
            <v>3</v>
          </cell>
        </row>
        <row r="697">
          <cell r="D697" t="str">
            <v>000492_Z11</v>
          </cell>
          <cell r="P697">
            <v>0.03</v>
          </cell>
          <cell r="AD697">
            <v>4</v>
          </cell>
        </row>
        <row r="698">
          <cell r="D698" t="str">
            <v>000492_Z11</v>
          </cell>
          <cell r="P698">
            <v>0.03</v>
          </cell>
          <cell r="AD698">
            <v>5</v>
          </cell>
        </row>
        <row r="699">
          <cell r="D699" t="str">
            <v>000492_Z11</v>
          </cell>
          <cell r="P699">
            <v>0.03</v>
          </cell>
          <cell r="AD699">
            <v>6</v>
          </cell>
        </row>
        <row r="700">
          <cell r="D700" t="str">
            <v>000505_Z11</v>
          </cell>
          <cell r="P700">
            <v>9.9000000000000005E-2</v>
          </cell>
          <cell r="AD700">
            <v>1</v>
          </cell>
        </row>
        <row r="701">
          <cell r="D701" t="str">
            <v>000505_Z11</v>
          </cell>
          <cell r="P701">
            <v>9.9000000000000005E-2</v>
          </cell>
          <cell r="AD701">
            <v>2</v>
          </cell>
        </row>
        <row r="702">
          <cell r="D702" t="str">
            <v>000505_Z11</v>
          </cell>
          <cell r="P702">
            <v>9.9000000000000005E-2</v>
          </cell>
          <cell r="AD702">
            <v>3</v>
          </cell>
        </row>
        <row r="703">
          <cell r="D703" t="str">
            <v>000505_Z11</v>
          </cell>
          <cell r="P703">
            <v>9.9000000000000005E-2</v>
          </cell>
          <cell r="AD703">
            <v>4</v>
          </cell>
        </row>
        <row r="704">
          <cell r="D704" t="str">
            <v>000505_Z11</v>
          </cell>
          <cell r="P704">
            <v>9.9000000000000005E-2</v>
          </cell>
          <cell r="AD704">
            <v>5</v>
          </cell>
        </row>
        <row r="705">
          <cell r="D705" t="str">
            <v>000505_Z11</v>
          </cell>
          <cell r="P705">
            <v>9.9000000000000005E-2</v>
          </cell>
          <cell r="AD705">
            <v>6</v>
          </cell>
        </row>
        <row r="706">
          <cell r="D706" t="str">
            <v>000508_Z11</v>
          </cell>
          <cell r="P706">
            <v>2.1999999999999999E-2</v>
          </cell>
          <cell r="AD706">
            <v>1</v>
          </cell>
        </row>
        <row r="707">
          <cell r="D707" t="str">
            <v>000508_Z11</v>
          </cell>
          <cell r="P707">
            <v>2.1999999999999999E-2</v>
          </cell>
          <cell r="AD707">
            <v>2</v>
          </cell>
        </row>
        <row r="708">
          <cell r="D708" t="str">
            <v>000508_Z11</v>
          </cell>
          <cell r="P708">
            <v>2.1999999999999999E-2</v>
          </cell>
          <cell r="AD708">
            <v>3</v>
          </cell>
        </row>
        <row r="709">
          <cell r="D709" t="str">
            <v>000508_Z11</v>
          </cell>
          <cell r="P709">
            <v>2.1999999999999999E-2</v>
          </cell>
          <cell r="AD709">
            <v>4</v>
          </cell>
        </row>
        <row r="710">
          <cell r="D710" t="str">
            <v>000508_Z11</v>
          </cell>
          <cell r="P710">
            <v>2.1999999999999999E-2</v>
          </cell>
          <cell r="AD710">
            <v>5</v>
          </cell>
        </row>
        <row r="711">
          <cell r="D711" t="str">
            <v>000508_Z11</v>
          </cell>
          <cell r="P711">
            <v>2.1999999999999999E-2</v>
          </cell>
          <cell r="AD711">
            <v>6</v>
          </cell>
        </row>
        <row r="712">
          <cell r="D712" t="str">
            <v>000509_Z11</v>
          </cell>
          <cell r="P712">
            <v>0.8</v>
          </cell>
          <cell r="AD712">
            <v>1</v>
          </cell>
        </row>
        <row r="713">
          <cell r="D713" t="str">
            <v>000509_Z11</v>
          </cell>
          <cell r="P713">
            <v>0.8</v>
          </cell>
          <cell r="AD713">
            <v>2</v>
          </cell>
        </row>
        <row r="714">
          <cell r="D714" t="str">
            <v>000509_Z11</v>
          </cell>
          <cell r="P714">
            <v>0.8</v>
          </cell>
          <cell r="AD714">
            <v>3</v>
          </cell>
        </row>
        <row r="715">
          <cell r="D715" t="str">
            <v>000509_Z11</v>
          </cell>
          <cell r="P715">
            <v>0.8</v>
          </cell>
          <cell r="AD715">
            <v>4</v>
          </cell>
        </row>
        <row r="716">
          <cell r="D716" t="str">
            <v>000509_Z11</v>
          </cell>
          <cell r="P716">
            <v>0.8</v>
          </cell>
          <cell r="AD716">
            <v>5</v>
          </cell>
        </row>
        <row r="717">
          <cell r="D717" t="str">
            <v>000510_Z11</v>
          </cell>
          <cell r="P717">
            <v>0.23</v>
          </cell>
          <cell r="AD717">
            <v>1</v>
          </cell>
        </row>
        <row r="718">
          <cell r="D718" t="str">
            <v>000510_Z11</v>
          </cell>
          <cell r="P718">
            <v>0.23</v>
          </cell>
          <cell r="AD718">
            <v>2</v>
          </cell>
        </row>
        <row r="719">
          <cell r="D719" t="str">
            <v>000510_Z11</v>
          </cell>
          <cell r="P719">
            <v>0.23</v>
          </cell>
          <cell r="AD719">
            <v>3</v>
          </cell>
        </row>
        <row r="720">
          <cell r="D720" t="str">
            <v>000510_Z11</v>
          </cell>
          <cell r="P720">
            <v>0.23</v>
          </cell>
          <cell r="AD720">
            <v>4</v>
          </cell>
        </row>
        <row r="721">
          <cell r="D721" t="str">
            <v>000510_Z11</v>
          </cell>
          <cell r="P721">
            <v>0.23</v>
          </cell>
          <cell r="AD721">
            <v>5</v>
          </cell>
        </row>
        <row r="722">
          <cell r="D722" t="str">
            <v>000510_Z11</v>
          </cell>
          <cell r="P722">
            <v>0.23</v>
          </cell>
          <cell r="AD722">
            <v>6</v>
          </cell>
        </row>
        <row r="723">
          <cell r="D723" t="str">
            <v>000511_Z11</v>
          </cell>
          <cell r="P723">
            <v>0.2</v>
          </cell>
          <cell r="AD723">
            <v>1</v>
          </cell>
        </row>
        <row r="724">
          <cell r="D724" t="str">
            <v>000511_Z11</v>
          </cell>
          <cell r="P724">
            <v>0.2</v>
          </cell>
          <cell r="AD724">
            <v>2</v>
          </cell>
        </row>
        <row r="725">
          <cell r="D725" t="str">
            <v>000511_Z11</v>
          </cell>
          <cell r="P725">
            <v>0.2</v>
          </cell>
          <cell r="AD725">
            <v>3</v>
          </cell>
        </row>
        <row r="726">
          <cell r="D726" t="str">
            <v>000511_Z11</v>
          </cell>
          <cell r="P726">
            <v>0.2</v>
          </cell>
          <cell r="AD726">
            <v>4</v>
          </cell>
        </row>
        <row r="727">
          <cell r="D727" t="str">
            <v>000511_Z11</v>
          </cell>
          <cell r="P727">
            <v>0.2</v>
          </cell>
          <cell r="AD727">
            <v>5</v>
          </cell>
        </row>
        <row r="728">
          <cell r="D728" t="str">
            <v>000511_Z11</v>
          </cell>
          <cell r="P728">
            <v>0.2</v>
          </cell>
          <cell r="AD728">
            <v>6</v>
          </cell>
        </row>
        <row r="729">
          <cell r="D729" t="str">
            <v>000512_Z11</v>
          </cell>
          <cell r="P729">
            <v>4.8000000000000001E-2</v>
          </cell>
          <cell r="AD729">
            <v>1</v>
          </cell>
        </row>
        <row r="730">
          <cell r="D730" t="str">
            <v>000512_Z11</v>
          </cell>
          <cell r="P730">
            <v>4.8000000000000001E-2</v>
          </cell>
          <cell r="AD730">
            <v>2</v>
          </cell>
        </row>
        <row r="731">
          <cell r="D731" t="str">
            <v>000512_Z11</v>
          </cell>
          <cell r="P731">
            <v>4.8000000000000001E-2</v>
          </cell>
          <cell r="AD731">
            <v>3</v>
          </cell>
        </row>
        <row r="732">
          <cell r="D732" t="str">
            <v>000512_Z11</v>
          </cell>
          <cell r="P732">
            <v>4.8000000000000001E-2</v>
          </cell>
          <cell r="AD732">
            <v>4</v>
          </cell>
        </row>
        <row r="733">
          <cell r="D733" t="str">
            <v>000512_Z11</v>
          </cell>
          <cell r="P733">
            <v>4.8000000000000001E-2</v>
          </cell>
          <cell r="AD733">
            <v>5</v>
          </cell>
        </row>
        <row r="734">
          <cell r="D734" t="str">
            <v>000512_Z11</v>
          </cell>
          <cell r="P734">
            <v>4.8000000000000001E-2</v>
          </cell>
          <cell r="AD734">
            <v>6</v>
          </cell>
        </row>
        <row r="735">
          <cell r="D735" t="str">
            <v>000515_Z11</v>
          </cell>
          <cell r="P735">
            <v>0.4</v>
          </cell>
          <cell r="AD735">
            <v>1</v>
          </cell>
        </row>
        <row r="736">
          <cell r="D736" t="str">
            <v>000515_Z11</v>
          </cell>
          <cell r="P736">
            <v>0.4</v>
          </cell>
          <cell r="AD736">
            <v>2</v>
          </cell>
        </row>
        <row r="737">
          <cell r="D737" t="str">
            <v>000515_Z11</v>
          </cell>
          <cell r="P737">
            <v>0.4</v>
          </cell>
          <cell r="AD737">
            <v>3</v>
          </cell>
        </row>
        <row r="738">
          <cell r="D738" t="str">
            <v>000515_Z11</v>
          </cell>
          <cell r="P738">
            <v>0.4</v>
          </cell>
          <cell r="AD738">
            <v>4</v>
          </cell>
        </row>
        <row r="739">
          <cell r="D739" t="str">
            <v>000515_Z11</v>
          </cell>
          <cell r="P739">
            <v>0.4</v>
          </cell>
          <cell r="AD739">
            <v>5</v>
          </cell>
        </row>
        <row r="740">
          <cell r="D740" t="str">
            <v>000515_Z11</v>
          </cell>
          <cell r="P740">
            <v>0.4</v>
          </cell>
          <cell r="AD740">
            <v>6</v>
          </cell>
        </row>
        <row r="741">
          <cell r="D741" t="str">
            <v>000522_Z11</v>
          </cell>
          <cell r="P741">
            <v>4.4999999999999998E-2</v>
          </cell>
          <cell r="AD741">
            <v>1</v>
          </cell>
        </row>
        <row r="742">
          <cell r="D742" t="str">
            <v>000522_Z11</v>
          </cell>
          <cell r="P742">
            <v>4.4999999999999998E-2</v>
          </cell>
          <cell r="AD742">
            <v>2</v>
          </cell>
        </row>
        <row r="743">
          <cell r="D743" t="str">
            <v>000522_Z11</v>
          </cell>
          <cell r="P743">
            <v>4.4999999999999998E-2</v>
          </cell>
          <cell r="AD743">
            <v>3</v>
          </cell>
        </row>
        <row r="744">
          <cell r="D744" t="str">
            <v>000522_Z11</v>
          </cell>
          <cell r="P744">
            <v>4.4999999999999998E-2</v>
          </cell>
          <cell r="AD744">
            <v>4</v>
          </cell>
        </row>
        <row r="745">
          <cell r="D745" t="str">
            <v>000522_Z11</v>
          </cell>
          <cell r="P745">
            <v>4.4999999999999998E-2</v>
          </cell>
          <cell r="AD745">
            <v>5</v>
          </cell>
        </row>
        <row r="746">
          <cell r="D746" t="str">
            <v>000522_Z11</v>
          </cell>
          <cell r="P746">
            <v>4.4999999999999998E-2</v>
          </cell>
          <cell r="AD746">
            <v>6</v>
          </cell>
        </row>
        <row r="747">
          <cell r="D747" t="str">
            <v>000527_Z11</v>
          </cell>
          <cell r="P747">
            <v>0.16</v>
          </cell>
          <cell r="AD747">
            <v>1</v>
          </cell>
        </row>
        <row r="748">
          <cell r="D748" t="str">
            <v>000527_Z11</v>
          </cell>
          <cell r="P748">
            <v>0.16</v>
          </cell>
          <cell r="AD748">
            <v>2</v>
          </cell>
        </row>
        <row r="749">
          <cell r="D749" t="str">
            <v>000527_Z11</v>
          </cell>
          <cell r="P749">
            <v>0.16</v>
          </cell>
          <cell r="AD749">
            <v>3</v>
          </cell>
        </row>
        <row r="750">
          <cell r="D750" t="str">
            <v>000527_Z11</v>
          </cell>
          <cell r="P750">
            <v>0.16</v>
          </cell>
          <cell r="AD750">
            <v>4</v>
          </cell>
        </row>
        <row r="751">
          <cell r="D751" t="str">
            <v>000527_Z11</v>
          </cell>
          <cell r="P751">
            <v>0.16</v>
          </cell>
          <cell r="AD751">
            <v>5</v>
          </cell>
        </row>
        <row r="752">
          <cell r="D752" t="str">
            <v>000527_Z11</v>
          </cell>
          <cell r="P752">
            <v>0.16</v>
          </cell>
          <cell r="AD752">
            <v>6</v>
          </cell>
        </row>
        <row r="753">
          <cell r="D753" t="str">
            <v>000528_Z11</v>
          </cell>
          <cell r="P753">
            <v>0.04</v>
          </cell>
          <cell r="AD753">
            <v>1</v>
          </cell>
        </row>
        <row r="754">
          <cell r="D754" t="str">
            <v>000528_Z11</v>
          </cell>
          <cell r="P754">
            <v>0.04</v>
          </cell>
          <cell r="AD754">
            <v>2</v>
          </cell>
        </row>
        <row r="755">
          <cell r="D755" t="str">
            <v>000528_Z11</v>
          </cell>
          <cell r="P755">
            <v>0.04</v>
          </cell>
          <cell r="AD755">
            <v>3</v>
          </cell>
        </row>
        <row r="756">
          <cell r="D756" t="str">
            <v>000528_Z11</v>
          </cell>
          <cell r="P756">
            <v>0.04</v>
          </cell>
          <cell r="AD756">
            <v>4</v>
          </cell>
        </row>
        <row r="757">
          <cell r="D757" t="str">
            <v>000528_Z11</v>
          </cell>
          <cell r="P757">
            <v>0.04</v>
          </cell>
          <cell r="AD757">
            <v>5</v>
          </cell>
        </row>
        <row r="758">
          <cell r="D758" t="str">
            <v>000528_Z11</v>
          </cell>
          <cell r="P758">
            <v>0.04</v>
          </cell>
          <cell r="AD758">
            <v>6</v>
          </cell>
        </row>
        <row r="759">
          <cell r="D759" t="str">
            <v>000529_Z11</v>
          </cell>
          <cell r="P759">
            <v>1.9E-2</v>
          </cell>
          <cell r="AD759">
            <v>1</v>
          </cell>
        </row>
        <row r="760">
          <cell r="D760" t="str">
            <v>000529_Z11</v>
          </cell>
          <cell r="P760">
            <v>1.9E-2</v>
          </cell>
          <cell r="AD760">
            <v>2</v>
          </cell>
        </row>
        <row r="761">
          <cell r="D761" t="str">
            <v>000529_Z11</v>
          </cell>
          <cell r="P761">
            <v>1.9E-2</v>
          </cell>
          <cell r="AD761">
            <v>3</v>
          </cell>
        </row>
        <row r="762">
          <cell r="D762" t="str">
            <v>000529_Z11</v>
          </cell>
          <cell r="P762">
            <v>1.9E-2</v>
          </cell>
          <cell r="AD762">
            <v>4</v>
          </cell>
        </row>
        <row r="763">
          <cell r="D763" t="str">
            <v>000529_Z11</v>
          </cell>
          <cell r="P763">
            <v>1.9E-2</v>
          </cell>
          <cell r="AD763">
            <v>5</v>
          </cell>
        </row>
        <row r="764">
          <cell r="D764" t="str">
            <v>000529_Z11</v>
          </cell>
          <cell r="P764">
            <v>1.9E-2</v>
          </cell>
          <cell r="AD764">
            <v>6</v>
          </cell>
        </row>
        <row r="765">
          <cell r="D765" t="str">
            <v>000535_Z11</v>
          </cell>
          <cell r="P765">
            <v>0.13200000000000001</v>
          </cell>
          <cell r="AD765">
            <v>1</v>
          </cell>
        </row>
        <row r="766">
          <cell r="D766" t="str">
            <v>000535_Z11</v>
          </cell>
          <cell r="P766">
            <v>0.13200000000000001</v>
          </cell>
          <cell r="AD766">
            <v>2</v>
          </cell>
        </row>
        <row r="767">
          <cell r="D767" t="str">
            <v>000535_Z11</v>
          </cell>
          <cell r="P767">
            <v>0.13200000000000001</v>
          </cell>
          <cell r="AD767">
            <v>3</v>
          </cell>
        </row>
        <row r="768">
          <cell r="D768" t="str">
            <v>000535_Z11</v>
          </cell>
          <cell r="P768">
            <v>0.13200000000000001</v>
          </cell>
          <cell r="AD768">
            <v>4</v>
          </cell>
        </row>
        <row r="769">
          <cell r="D769" t="str">
            <v>000535_Z11</v>
          </cell>
          <cell r="P769">
            <v>0.13200000000000001</v>
          </cell>
          <cell r="AD769">
            <v>5</v>
          </cell>
        </row>
        <row r="770">
          <cell r="D770" t="str">
            <v>000535_Z11</v>
          </cell>
          <cell r="P770">
            <v>0.13200000000000001</v>
          </cell>
          <cell r="AD770">
            <v>6</v>
          </cell>
        </row>
        <row r="771">
          <cell r="D771" t="str">
            <v>000539_Z11</v>
          </cell>
          <cell r="P771">
            <v>1.0999999999999999E-2</v>
          </cell>
          <cell r="AD771">
            <v>1</v>
          </cell>
        </row>
        <row r="772">
          <cell r="D772" t="str">
            <v>000539_Z11</v>
          </cell>
          <cell r="P772">
            <v>1.0999999999999999E-2</v>
          </cell>
          <cell r="AD772">
            <v>2</v>
          </cell>
        </row>
        <row r="773">
          <cell r="D773" t="str">
            <v>000539_Z11</v>
          </cell>
          <cell r="P773">
            <v>1.0999999999999999E-2</v>
          </cell>
          <cell r="AD773">
            <v>3</v>
          </cell>
        </row>
        <row r="774">
          <cell r="D774" t="str">
            <v>000540_Z11</v>
          </cell>
          <cell r="P774">
            <v>6.0000000000000001E-3</v>
          </cell>
          <cell r="AD774">
            <v>1</v>
          </cell>
        </row>
        <row r="775">
          <cell r="D775" t="str">
            <v>000540_Z11</v>
          </cell>
          <cell r="P775">
            <v>6.0000000000000001E-3</v>
          </cell>
          <cell r="AD775">
            <v>2</v>
          </cell>
        </row>
        <row r="776">
          <cell r="D776" t="str">
            <v>000540_Z11</v>
          </cell>
          <cell r="P776">
            <v>6.0000000000000001E-3</v>
          </cell>
          <cell r="AD776">
            <v>3</v>
          </cell>
        </row>
        <row r="777">
          <cell r="D777" t="str">
            <v>000540_Z11</v>
          </cell>
          <cell r="P777">
            <v>6.0000000000000001E-3</v>
          </cell>
          <cell r="AD777">
            <v>4</v>
          </cell>
        </row>
        <row r="778">
          <cell r="D778" t="str">
            <v>000540_Z11</v>
          </cell>
          <cell r="P778">
            <v>6.0000000000000001E-3</v>
          </cell>
          <cell r="AD778">
            <v>5</v>
          </cell>
        </row>
        <row r="779">
          <cell r="D779" t="str">
            <v>000540_Z11</v>
          </cell>
          <cell r="P779">
            <v>6.0000000000000001E-3</v>
          </cell>
          <cell r="AD779">
            <v>6</v>
          </cell>
        </row>
        <row r="780">
          <cell r="D780" t="str">
            <v>000541_Z11</v>
          </cell>
          <cell r="P780">
            <v>0.03</v>
          </cell>
          <cell r="AD780">
            <v>1</v>
          </cell>
        </row>
        <row r="781">
          <cell r="D781" t="str">
            <v>000541_Z11</v>
          </cell>
          <cell r="P781">
            <v>0.03</v>
          </cell>
          <cell r="AD781">
            <v>2</v>
          </cell>
        </row>
        <row r="782">
          <cell r="D782" t="str">
            <v>000541_Z11</v>
          </cell>
          <cell r="P782">
            <v>0.03</v>
          </cell>
          <cell r="AD782">
            <v>3</v>
          </cell>
        </row>
        <row r="783">
          <cell r="D783" t="str">
            <v>000541_Z11</v>
          </cell>
          <cell r="P783">
            <v>0.03</v>
          </cell>
          <cell r="AD783">
            <v>4</v>
          </cell>
        </row>
        <row r="784">
          <cell r="D784" t="str">
            <v>000541_Z11</v>
          </cell>
          <cell r="P784">
            <v>0.03</v>
          </cell>
          <cell r="AD784">
            <v>5</v>
          </cell>
        </row>
        <row r="785">
          <cell r="D785" t="str">
            <v>000541_Z11</v>
          </cell>
          <cell r="P785">
            <v>0.03</v>
          </cell>
          <cell r="AD785">
            <v>6</v>
          </cell>
        </row>
        <row r="786">
          <cell r="D786" t="str">
            <v>000542_Z11</v>
          </cell>
          <cell r="P786">
            <v>2.1999999999999999E-2</v>
          </cell>
          <cell r="AD786">
            <v>1</v>
          </cell>
        </row>
        <row r="787">
          <cell r="D787" t="str">
            <v>000542_Z11</v>
          </cell>
          <cell r="P787">
            <v>2.1999999999999999E-2</v>
          </cell>
          <cell r="AD787">
            <v>2</v>
          </cell>
        </row>
        <row r="788">
          <cell r="D788" t="str">
            <v>000542_Z11</v>
          </cell>
          <cell r="P788">
            <v>2.1999999999999999E-2</v>
          </cell>
          <cell r="AD788">
            <v>3</v>
          </cell>
        </row>
        <row r="789">
          <cell r="D789" t="str">
            <v>000542_Z11</v>
          </cell>
          <cell r="P789">
            <v>2.1999999999999999E-2</v>
          </cell>
          <cell r="AD789">
            <v>4</v>
          </cell>
        </row>
        <row r="790">
          <cell r="D790" t="str">
            <v>000542_Z11</v>
          </cell>
          <cell r="P790">
            <v>2.1999999999999999E-2</v>
          </cell>
          <cell r="AD790">
            <v>5</v>
          </cell>
        </row>
        <row r="791">
          <cell r="D791" t="str">
            <v>000542_Z11</v>
          </cell>
          <cell r="P791">
            <v>2.1999999999999999E-2</v>
          </cell>
          <cell r="AD791">
            <v>6</v>
          </cell>
        </row>
        <row r="792">
          <cell r="D792" t="str">
            <v>000581_Z11</v>
          </cell>
          <cell r="P792">
            <v>0.04</v>
          </cell>
          <cell r="AD792">
            <v>1</v>
          </cell>
        </row>
        <row r="793">
          <cell r="D793" t="str">
            <v>000581_Z11</v>
          </cell>
          <cell r="P793">
            <v>0.04</v>
          </cell>
          <cell r="AD793">
            <v>2</v>
          </cell>
        </row>
        <row r="794">
          <cell r="D794" t="str">
            <v>000581_Z11</v>
          </cell>
          <cell r="P794">
            <v>0.04</v>
          </cell>
          <cell r="AD794">
            <v>3</v>
          </cell>
        </row>
        <row r="795">
          <cell r="D795" t="str">
            <v>000581_Z11</v>
          </cell>
          <cell r="P795">
            <v>0.04</v>
          </cell>
          <cell r="AD795">
            <v>4</v>
          </cell>
        </row>
        <row r="796">
          <cell r="D796" t="str">
            <v>000581_Z11</v>
          </cell>
          <cell r="P796">
            <v>0.04</v>
          </cell>
          <cell r="AD796">
            <v>5</v>
          </cell>
        </row>
        <row r="797">
          <cell r="D797" t="str">
            <v>000581_Z11</v>
          </cell>
          <cell r="P797">
            <v>0.04</v>
          </cell>
          <cell r="AD797">
            <v>6</v>
          </cell>
        </row>
        <row r="798">
          <cell r="D798" t="str">
            <v>000582_Z11</v>
          </cell>
          <cell r="P798">
            <v>0.01</v>
          </cell>
          <cell r="AD798">
            <v>1</v>
          </cell>
        </row>
        <row r="799">
          <cell r="D799" t="str">
            <v>000582_Z11</v>
          </cell>
          <cell r="P799">
            <v>0.01</v>
          </cell>
          <cell r="AD799">
            <v>2</v>
          </cell>
        </row>
        <row r="800">
          <cell r="D800" t="str">
            <v>000582_Z11</v>
          </cell>
          <cell r="P800">
            <v>0.01</v>
          </cell>
          <cell r="AD800">
            <v>3</v>
          </cell>
        </row>
        <row r="801">
          <cell r="D801" t="str">
            <v>000582_Z11</v>
          </cell>
          <cell r="P801">
            <v>0.01</v>
          </cell>
          <cell r="AD801">
            <v>4</v>
          </cell>
        </row>
        <row r="802">
          <cell r="D802" t="str">
            <v>000582_Z11</v>
          </cell>
          <cell r="P802">
            <v>0.01</v>
          </cell>
          <cell r="AD802">
            <v>5</v>
          </cell>
        </row>
        <row r="803">
          <cell r="D803" t="str">
            <v>000582_Z11</v>
          </cell>
          <cell r="P803">
            <v>0.01</v>
          </cell>
          <cell r="AD803">
            <v>6</v>
          </cell>
        </row>
        <row r="804">
          <cell r="D804" t="str">
            <v>000583_Z11</v>
          </cell>
          <cell r="P804">
            <v>0.02</v>
          </cell>
          <cell r="AD804">
            <v>1</v>
          </cell>
        </row>
        <row r="805">
          <cell r="D805" t="str">
            <v>000583_Z11</v>
          </cell>
          <cell r="P805">
            <v>0.02</v>
          </cell>
          <cell r="AD805">
            <v>2</v>
          </cell>
        </row>
        <row r="806">
          <cell r="D806" t="str">
            <v>000583_Z11</v>
          </cell>
          <cell r="P806">
            <v>0.02</v>
          </cell>
          <cell r="AD806">
            <v>3</v>
          </cell>
        </row>
        <row r="807">
          <cell r="D807" t="str">
            <v>000583_Z11</v>
          </cell>
          <cell r="P807">
            <v>0.02</v>
          </cell>
          <cell r="AD807">
            <v>4</v>
          </cell>
        </row>
        <row r="808">
          <cell r="D808" t="str">
            <v>000583_Z11</v>
          </cell>
          <cell r="P808">
            <v>0.02</v>
          </cell>
          <cell r="AD808">
            <v>5</v>
          </cell>
        </row>
        <row r="809">
          <cell r="D809" t="str">
            <v>000583_Z11</v>
          </cell>
          <cell r="P809">
            <v>0.02</v>
          </cell>
          <cell r="AD809">
            <v>6</v>
          </cell>
        </row>
        <row r="810">
          <cell r="D810" t="str">
            <v>000584_Z11</v>
          </cell>
          <cell r="P810">
            <v>0.02</v>
          </cell>
          <cell r="AD810">
            <v>1</v>
          </cell>
        </row>
        <row r="811">
          <cell r="D811" t="str">
            <v>000584_Z11</v>
          </cell>
          <cell r="P811">
            <v>0.02</v>
          </cell>
          <cell r="AD811">
            <v>2</v>
          </cell>
        </row>
        <row r="812">
          <cell r="D812" t="str">
            <v>000584_Z11</v>
          </cell>
          <cell r="P812">
            <v>0.02</v>
          </cell>
          <cell r="AD812">
            <v>3</v>
          </cell>
        </row>
        <row r="813">
          <cell r="D813" t="str">
            <v>000584_Z11</v>
          </cell>
          <cell r="P813">
            <v>0.02</v>
          </cell>
          <cell r="AD813">
            <v>4</v>
          </cell>
        </row>
        <row r="814">
          <cell r="D814" t="str">
            <v>000584_Z11</v>
          </cell>
          <cell r="P814">
            <v>0.02</v>
          </cell>
          <cell r="AD814">
            <v>5</v>
          </cell>
        </row>
        <row r="815">
          <cell r="D815" t="str">
            <v>000584_Z11</v>
          </cell>
          <cell r="P815">
            <v>0.02</v>
          </cell>
          <cell r="AD815">
            <v>6</v>
          </cell>
        </row>
        <row r="816">
          <cell r="D816" t="str">
            <v>000585_Z11</v>
          </cell>
          <cell r="P816">
            <v>0.02</v>
          </cell>
          <cell r="AD816">
            <v>1</v>
          </cell>
        </row>
        <row r="817">
          <cell r="D817" t="str">
            <v>000585_Z11</v>
          </cell>
          <cell r="P817">
            <v>0.02</v>
          </cell>
          <cell r="AD817">
            <v>2</v>
          </cell>
        </row>
        <row r="818">
          <cell r="D818" t="str">
            <v>000585_Z11</v>
          </cell>
          <cell r="P818">
            <v>0.02</v>
          </cell>
          <cell r="AD818">
            <v>3</v>
          </cell>
        </row>
        <row r="819">
          <cell r="D819" t="str">
            <v>000585_Z11</v>
          </cell>
          <cell r="P819">
            <v>0.02</v>
          </cell>
          <cell r="AD819">
            <v>4</v>
          </cell>
        </row>
        <row r="820">
          <cell r="D820" t="str">
            <v>000585_Z11</v>
          </cell>
          <cell r="P820">
            <v>0.02</v>
          </cell>
          <cell r="AD820">
            <v>5</v>
          </cell>
        </row>
        <row r="821">
          <cell r="D821" t="str">
            <v>000585_Z11</v>
          </cell>
          <cell r="P821">
            <v>0.02</v>
          </cell>
          <cell r="AD821">
            <v>6</v>
          </cell>
        </row>
        <row r="822">
          <cell r="D822" t="str">
            <v>000586_Z11</v>
          </cell>
          <cell r="P822">
            <v>0.02</v>
          </cell>
          <cell r="AD822">
            <v>1</v>
          </cell>
        </row>
        <row r="823">
          <cell r="D823" t="str">
            <v>000586_Z11</v>
          </cell>
          <cell r="P823">
            <v>0.02</v>
          </cell>
          <cell r="AD823">
            <v>2</v>
          </cell>
        </row>
        <row r="824">
          <cell r="D824" t="str">
            <v>000586_Z11</v>
          </cell>
          <cell r="P824">
            <v>0.02</v>
          </cell>
          <cell r="AD824">
            <v>3</v>
          </cell>
        </row>
        <row r="825">
          <cell r="D825" t="str">
            <v>000586_Z11</v>
          </cell>
          <cell r="P825">
            <v>0.02</v>
          </cell>
          <cell r="AD825">
            <v>4</v>
          </cell>
        </row>
        <row r="826">
          <cell r="D826" t="str">
            <v>000586_Z11</v>
          </cell>
          <cell r="P826">
            <v>0.02</v>
          </cell>
          <cell r="AD826">
            <v>5</v>
          </cell>
        </row>
        <row r="827">
          <cell r="D827" t="str">
            <v>000586_Z11</v>
          </cell>
          <cell r="P827">
            <v>0.02</v>
          </cell>
          <cell r="AD827">
            <v>6</v>
          </cell>
        </row>
        <row r="828">
          <cell r="D828" t="str">
            <v>000589_Z11</v>
          </cell>
          <cell r="P828">
            <v>0.03</v>
          </cell>
          <cell r="AD828">
            <v>1</v>
          </cell>
        </row>
        <row r="829">
          <cell r="D829" t="str">
            <v>000589_Z11</v>
          </cell>
          <cell r="P829">
            <v>0.03</v>
          </cell>
          <cell r="AD829">
            <v>2</v>
          </cell>
        </row>
        <row r="830">
          <cell r="D830" t="str">
            <v>000589_Z11</v>
          </cell>
          <cell r="P830">
            <v>0.03</v>
          </cell>
          <cell r="AD830">
            <v>3</v>
          </cell>
        </row>
        <row r="831">
          <cell r="D831" t="str">
            <v>000589_Z11</v>
          </cell>
          <cell r="P831">
            <v>0.03</v>
          </cell>
          <cell r="AD831">
            <v>4</v>
          </cell>
        </row>
        <row r="832">
          <cell r="D832" t="str">
            <v>000589_Z11</v>
          </cell>
          <cell r="P832">
            <v>0.03</v>
          </cell>
          <cell r="AD832">
            <v>5</v>
          </cell>
        </row>
        <row r="833">
          <cell r="D833" t="str">
            <v>000589_Z11</v>
          </cell>
          <cell r="P833">
            <v>0.03</v>
          </cell>
          <cell r="AD833">
            <v>6</v>
          </cell>
        </row>
        <row r="834">
          <cell r="D834" t="str">
            <v>000591_Z11</v>
          </cell>
          <cell r="P834">
            <v>2.5000000000000001E-2</v>
          </cell>
          <cell r="AD834">
            <v>1</v>
          </cell>
        </row>
        <row r="835">
          <cell r="D835" t="str">
            <v>000591_Z11</v>
          </cell>
          <cell r="P835">
            <v>2.5000000000000001E-2</v>
          </cell>
          <cell r="AD835">
            <v>2</v>
          </cell>
        </row>
        <row r="836">
          <cell r="D836" t="str">
            <v>000591_Z11</v>
          </cell>
          <cell r="P836">
            <v>2.5000000000000001E-2</v>
          </cell>
          <cell r="AD836">
            <v>3</v>
          </cell>
        </row>
        <row r="837">
          <cell r="D837" t="str">
            <v>000592_Z11</v>
          </cell>
          <cell r="P837">
            <v>0.03</v>
          </cell>
          <cell r="AD837">
            <v>1</v>
          </cell>
        </row>
        <row r="838">
          <cell r="D838" t="str">
            <v>000592_Z11</v>
          </cell>
          <cell r="P838">
            <v>0.03</v>
          </cell>
          <cell r="AD838">
            <v>2</v>
          </cell>
        </row>
        <row r="839">
          <cell r="D839" t="str">
            <v>000592_Z11</v>
          </cell>
          <cell r="P839">
            <v>0.03</v>
          </cell>
          <cell r="AD839">
            <v>3</v>
          </cell>
        </row>
        <row r="840">
          <cell r="D840" t="str">
            <v>000592_Z11</v>
          </cell>
          <cell r="P840">
            <v>0.03</v>
          </cell>
          <cell r="AD840">
            <v>4</v>
          </cell>
        </row>
        <row r="841">
          <cell r="D841" t="str">
            <v>000592_Z11</v>
          </cell>
          <cell r="P841">
            <v>0.03</v>
          </cell>
          <cell r="AD841">
            <v>5</v>
          </cell>
        </row>
        <row r="842">
          <cell r="D842" t="str">
            <v>000592_Z11</v>
          </cell>
          <cell r="P842">
            <v>0.03</v>
          </cell>
          <cell r="AD842">
            <v>6</v>
          </cell>
        </row>
        <row r="843">
          <cell r="D843" t="str">
            <v>000604_Z11</v>
          </cell>
          <cell r="P843">
            <v>0.11</v>
          </cell>
          <cell r="AD843">
            <v>1</v>
          </cell>
        </row>
        <row r="844">
          <cell r="D844" t="str">
            <v>000604_Z11</v>
          </cell>
          <cell r="P844">
            <v>0.11</v>
          </cell>
          <cell r="AD844">
            <v>2</v>
          </cell>
        </row>
        <row r="845">
          <cell r="D845" t="str">
            <v>000604_Z11</v>
          </cell>
          <cell r="P845">
            <v>0.11</v>
          </cell>
          <cell r="AD845">
            <v>3</v>
          </cell>
        </row>
        <row r="846">
          <cell r="D846" t="str">
            <v>000604_Z11</v>
          </cell>
          <cell r="P846">
            <v>0.11</v>
          </cell>
          <cell r="AD846">
            <v>4</v>
          </cell>
        </row>
        <row r="847">
          <cell r="D847" t="str">
            <v>000604_Z11</v>
          </cell>
          <cell r="P847">
            <v>0.11</v>
          </cell>
          <cell r="AD847">
            <v>5</v>
          </cell>
        </row>
        <row r="848">
          <cell r="D848" t="str">
            <v>000604_Z11</v>
          </cell>
          <cell r="P848">
            <v>0.11</v>
          </cell>
          <cell r="AD848">
            <v>6</v>
          </cell>
        </row>
        <row r="849">
          <cell r="D849" t="str">
            <v>000616_Z11</v>
          </cell>
          <cell r="P849">
            <v>1.4999999999999999E-2</v>
          </cell>
          <cell r="AD849">
            <v>1</v>
          </cell>
        </row>
        <row r="850">
          <cell r="D850" t="str">
            <v>000616_Z11</v>
          </cell>
          <cell r="P850">
            <v>1.4999999999999999E-2</v>
          </cell>
          <cell r="AD850">
            <v>2</v>
          </cell>
        </row>
        <row r="851">
          <cell r="D851" t="str">
            <v>000616_Z11</v>
          </cell>
          <cell r="P851">
            <v>1.4999999999999999E-2</v>
          </cell>
          <cell r="AD851">
            <v>3</v>
          </cell>
        </row>
        <row r="852">
          <cell r="D852" t="str">
            <v>000616_Z11</v>
          </cell>
          <cell r="P852">
            <v>1.4999999999999999E-2</v>
          </cell>
          <cell r="AD852">
            <v>4</v>
          </cell>
        </row>
        <row r="853">
          <cell r="D853" t="str">
            <v>000616_Z11</v>
          </cell>
          <cell r="P853">
            <v>1.4999999999999999E-2</v>
          </cell>
          <cell r="AD853">
            <v>5</v>
          </cell>
        </row>
        <row r="854">
          <cell r="D854" t="str">
            <v>000616_Z11</v>
          </cell>
          <cell r="P854">
            <v>1.4999999999999999E-2</v>
          </cell>
          <cell r="AD854">
            <v>6</v>
          </cell>
        </row>
        <row r="855">
          <cell r="D855" t="str">
            <v>000617_Z11</v>
          </cell>
          <cell r="P855">
            <v>1.7999999999999999E-2</v>
          </cell>
          <cell r="AD855">
            <v>1</v>
          </cell>
        </row>
        <row r="856">
          <cell r="D856" t="str">
            <v>000618_Z11</v>
          </cell>
          <cell r="P856">
            <v>4.2999999999999997E-2</v>
          </cell>
          <cell r="AD856">
            <v>1</v>
          </cell>
        </row>
        <row r="857">
          <cell r="D857" t="str">
            <v>000618_Z11</v>
          </cell>
          <cell r="P857">
            <v>4.2999999999999997E-2</v>
          </cell>
          <cell r="AD857">
            <v>2</v>
          </cell>
        </row>
        <row r="858">
          <cell r="D858" t="str">
            <v>000618_Z11</v>
          </cell>
          <cell r="P858">
            <v>4.2999999999999997E-2</v>
          </cell>
          <cell r="AD858">
            <v>3</v>
          </cell>
        </row>
        <row r="859">
          <cell r="D859" t="str">
            <v>000618_Z11</v>
          </cell>
          <cell r="P859">
            <v>4.2999999999999997E-2</v>
          </cell>
          <cell r="AD859">
            <v>4</v>
          </cell>
        </row>
        <row r="860">
          <cell r="D860" t="str">
            <v>000618_Z11</v>
          </cell>
          <cell r="P860">
            <v>4.2999999999999997E-2</v>
          </cell>
          <cell r="AD860">
            <v>5</v>
          </cell>
        </row>
        <row r="861">
          <cell r="D861" t="str">
            <v>000618_Z11</v>
          </cell>
          <cell r="P861">
            <v>4.2999999999999997E-2</v>
          </cell>
          <cell r="AD861">
            <v>6</v>
          </cell>
        </row>
        <row r="862">
          <cell r="D862" t="str">
            <v>000619_Z11</v>
          </cell>
          <cell r="P862">
            <v>0.12</v>
          </cell>
          <cell r="AD862">
            <v>1</v>
          </cell>
        </row>
        <row r="863">
          <cell r="D863" t="str">
            <v>000619_Z11</v>
          </cell>
          <cell r="P863">
            <v>0.12</v>
          </cell>
          <cell r="AD863">
            <v>2</v>
          </cell>
        </row>
        <row r="864">
          <cell r="D864" t="str">
            <v>000619_Z11</v>
          </cell>
          <cell r="P864">
            <v>0.12</v>
          </cell>
          <cell r="AD864">
            <v>3</v>
          </cell>
        </row>
        <row r="865">
          <cell r="D865" t="str">
            <v>000619_Z11</v>
          </cell>
          <cell r="P865">
            <v>0.12</v>
          </cell>
          <cell r="AD865">
            <v>4</v>
          </cell>
        </row>
        <row r="866">
          <cell r="D866" t="str">
            <v>000619_Z11</v>
          </cell>
          <cell r="P866">
            <v>0.12</v>
          </cell>
          <cell r="AD866">
            <v>5</v>
          </cell>
        </row>
        <row r="867">
          <cell r="D867" t="str">
            <v>000619_Z11</v>
          </cell>
          <cell r="P867">
            <v>0.12</v>
          </cell>
          <cell r="AD867">
            <v>6</v>
          </cell>
        </row>
        <row r="868">
          <cell r="D868" t="str">
            <v>000620_Z11</v>
          </cell>
          <cell r="P868">
            <v>0.04</v>
          </cell>
          <cell r="AD868">
            <v>1</v>
          </cell>
        </row>
        <row r="869">
          <cell r="D869" t="str">
            <v>000620_Z11</v>
          </cell>
          <cell r="P869">
            <v>0.04</v>
          </cell>
          <cell r="AD869">
            <v>2</v>
          </cell>
        </row>
        <row r="870">
          <cell r="D870" t="str">
            <v>000620_Z11</v>
          </cell>
          <cell r="P870">
            <v>0.04</v>
          </cell>
          <cell r="AD870">
            <v>3</v>
          </cell>
        </row>
        <row r="871">
          <cell r="D871" t="str">
            <v>000620_Z11</v>
          </cell>
          <cell r="P871">
            <v>0.04</v>
          </cell>
          <cell r="AD871">
            <v>4</v>
          </cell>
        </row>
        <row r="872">
          <cell r="D872" t="str">
            <v>000620_Z11</v>
          </cell>
          <cell r="P872">
            <v>0.04</v>
          </cell>
          <cell r="AD872">
            <v>5</v>
          </cell>
        </row>
        <row r="873">
          <cell r="D873" t="str">
            <v>000620_Z11</v>
          </cell>
          <cell r="P873">
            <v>0.04</v>
          </cell>
          <cell r="AD873">
            <v>6</v>
          </cell>
        </row>
        <row r="874">
          <cell r="D874" t="str">
            <v>000621_Z11</v>
          </cell>
          <cell r="P874">
            <v>6.0000000000000001E-3</v>
          </cell>
          <cell r="AD874">
            <v>1</v>
          </cell>
        </row>
        <row r="875">
          <cell r="D875" t="str">
            <v>000621_Z11</v>
          </cell>
          <cell r="P875">
            <v>6.0000000000000001E-3</v>
          </cell>
          <cell r="AD875">
            <v>2</v>
          </cell>
        </row>
        <row r="876">
          <cell r="D876" t="str">
            <v>000621_Z11</v>
          </cell>
          <cell r="P876">
            <v>6.0000000000000001E-3</v>
          </cell>
          <cell r="AD876">
            <v>3</v>
          </cell>
        </row>
        <row r="877">
          <cell r="D877" t="str">
            <v>000621_Z11</v>
          </cell>
          <cell r="P877">
            <v>6.0000000000000001E-3</v>
          </cell>
          <cell r="AD877">
            <v>4</v>
          </cell>
        </row>
        <row r="878">
          <cell r="D878" t="str">
            <v>000621_Z11</v>
          </cell>
          <cell r="P878">
            <v>6.0000000000000001E-3</v>
          </cell>
          <cell r="AD878">
            <v>5</v>
          </cell>
        </row>
        <row r="879">
          <cell r="D879" t="str">
            <v>000621_Z11</v>
          </cell>
          <cell r="P879">
            <v>6.0000000000000001E-3</v>
          </cell>
          <cell r="AD879">
            <v>6</v>
          </cell>
        </row>
        <row r="880">
          <cell r="D880" t="str">
            <v>000624_Z11</v>
          </cell>
          <cell r="P880">
            <v>1.0999999999999999E-2</v>
          </cell>
          <cell r="AD880">
            <v>1</v>
          </cell>
        </row>
        <row r="881">
          <cell r="D881" t="str">
            <v>000624_Z11</v>
          </cell>
          <cell r="P881">
            <v>1.0999999999999999E-2</v>
          </cell>
          <cell r="AD881">
            <v>2</v>
          </cell>
        </row>
        <row r="882">
          <cell r="D882" t="str">
            <v>000624_Z11</v>
          </cell>
          <cell r="P882">
            <v>1.0999999999999999E-2</v>
          </cell>
          <cell r="AD882">
            <v>3</v>
          </cell>
        </row>
        <row r="883">
          <cell r="D883" t="str">
            <v>000624_Z11</v>
          </cell>
          <cell r="P883">
            <v>1.0999999999999999E-2</v>
          </cell>
          <cell r="AD883">
            <v>4</v>
          </cell>
        </row>
        <row r="884">
          <cell r="D884" t="str">
            <v>000624_Z11</v>
          </cell>
          <cell r="P884">
            <v>1.0999999999999999E-2</v>
          </cell>
          <cell r="AD884">
            <v>5</v>
          </cell>
        </row>
        <row r="885">
          <cell r="D885" t="str">
            <v>000624_Z11</v>
          </cell>
          <cell r="P885">
            <v>1.0999999999999999E-2</v>
          </cell>
          <cell r="AD885">
            <v>6</v>
          </cell>
        </row>
        <row r="886">
          <cell r="D886" t="str">
            <v>000625_Z11</v>
          </cell>
          <cell r="P886">
            <v>7.4999999999999997E-2</v>
          </cell>
          <cell r="AD886">
            <v>1</v>
          </cell>
        </row>
        <row r="887">
          <cell r="D887" t="str">
            <v>000625_Z11</v>
          </cell>
          <cell r="P887">
            <v>7.4999999999999997E-2</v>
          </cell>
          <cell r="AD887">
            <v>2</v>
          </cell>
        </row>
        <row r="888">
          <cell r="D888" t="str">
            <v>000625_Z11</v>
          </cell>
          <cell r="P888">
            <v>7.4999999999999997E-2</v>
          </cell>
          <cell r="AD888">
            <v>3</v>
          </cell>
        </row>
        <row r="889">
          <cell r="D889" t="str">
            <v>000625_Z11</v>
          </cell>
          <cell r="P889">
            <v>7.4999999999999997E-2</v>
          </cell>
          <cell r="AD889">
            <v>4</v>
          </cell>
        </row>
        <row r="890">
          <cell r="D890" t="str">
            <v>000625_Z11</v>
          </cell>
          <cell r="P890">
            <v>7.4999999999999997E-2</v>
          </cell>
          <cell r="AD890">
            <v>5</v>
          </cell>
        </row>
        <row r="891">
          <cell r="D891" t="str">
            <v>000625_Z11</v>
          </cell>
          <cell r="P891">
            <v>7.4999999999999997E-2</v>
          </cell>
          <cell r="AD891">
            <v>6</v>
          </cell>
        </row>
        <row r="892">
          <cell r="D892" t="str">
            <v>000626_Z11</v>
          </cell>
          <cell r="P892">
            <v>1.0999999999999999E-2</v>
          </cell>
          <cell r="AD892">
            <v>1</v>
          </cell>
        </row>
        <row r="893">
          <cell r="D893" t="str">
            <v>000626_Z11</v>
          </cell>
          <cell r="P893">
            <v>1.0999999999999999E-2</v>
          </cell>
          <cell r="AD893">
            <v>2</v>
          </cell>
        </row>
        <row r="894">
          <cell r="D894" t="str">
            <v>000626_Z11</v>
          </cell>
          <cell r="P894">
            <v>1.0999999999999999E-2</v>
          </cell>
          <cell r="AD894">
            <v>3</v>
          </cell>
        </row>
        <row r="895">
          <cell r="D895" t="str">
            <v>000626_Z11</v>
          </cell>
          <cell r="P895">
            <v>1.0999999999999999E-2</v>
          </cell>
          <cell r="AD895">
            <v>4</v>
          </cell>
        </row>
        <row r="896">
          <cell r="D896" t="str">
            <v>000626_Z11</v>
          </cell>
          <cell r="P896">
            <v>1.0999999999999999E-2</v>
          </cell>
          <cell r="AD896">
            <v>5</v>
          </cell>
        </row>
        <row r="897">
          <cell r="D897" t="str">
            <v>000626_Z11</v>
          </cell>
          <cell r="P897">
            <v>1.0999999999999999E-2</v>
          </cell>
          <cell r="AD897">
            <v>6</v>
          </cell>
        </row>
        <row r="898">
          <cell r="D898" t="str">
            <v>000629_Z11</v>
          </cell>
          <cell r="P898">
            <v>0.08</v>
          </cell>
          <cell r="AD898">
            <v>1</v>
          </cell>
        </row>
        <row r="899">
          <cell r="D899" t="str">
            <v>000629_Z11</v>
          </cell>
          <cell r="P899">
            <v>0.08</v>
          </cell>
          <cell r="AD899">
            <v>2</v>
          </cell>
        </row>
        <row r="900">
          <cell r="D900" t="str">
            <v>000629_Z11</v>
          </cell>
          <cell r="P900">
            <v>0.08</v>
          </cell>
          <cell r="AD900">
            <v>3</v>
          </cell>
        </row>
        <row r="901">
          <cell r="D901" t="str">
            <v>000629_Z11</v>
          </cell>
          <cell r="P901">
            <v>0.08</v>
          </cell>
          <cell r="AD901">
            <v>4</v>
          </cell>
        </row>
        <row r="902">
          <cell r="D902" t="str">
            <v>000629_Z11</v>
          </cell>
          <cell r="P902">
            <v>0.08</v>
          </cell>
          <cell r="AD902">
            <v>5</v>
          </cell>
        </row>
        <row r="903">
          <cell r="D903" t="str">
            <v>000629_Z11</v>
          </cell>
          <cell r="P903">
            <v>0.08</v>
          </cell>
          <cell r="AD903">
            <v>6</v>
          </cell>
        </row>
        <row r="904">
          <cell r="D904" t="str">
            <v>000630_Z11</v>
          </cell>
          <cell r="P904">
            <v>0.128</v>
          </cell>
          <cell r="AD904">
            <v>1</v>
          </cell>
        </row>
        <row r="905">
          <cell r="D905" t="str">
            <v>000630_Z11</v>
          </cell>
          <cell r="P905">
            <v>0.128</v>
          </cell>
          <cell r="AD905">
            <v>2</v>
          </cell>
        </row>
        <row r="906">
          <cell r="D906" t="str">
            <v>000630_Z11</v>
          </cell>
          <cell r="P906">
            <v>0.128</v>
          </cell>
          <cell r="AD906">
            <v>3</v>
          </cell>
        </row>
        <row r="907">
          <cell r="D907" t="str">
            <v>000630_Z11</v>
          </cell>
          <cell r="P907">
            <v>0.128</v>
          </cell>
          <cell r="AD907">
            <v>4</v>
          </cell>
        </row>
        <row r="908">
          <cell r="D908" t="str">
            <v>000630_Z11</v>
          </cell>
          <cell r="P908">
            <v>0.128</v>
          </cell>
          <cell r="AD908">
            <v>5</v>
          </cell>
        </row>
        <row r="909">
          <cell r="D909" t="str">
            <v>000630_Z11</v>
          </cell>
          <cell r="P909">
            <v>0.128</v>
          </cell>
          <cell r="AD909">
            <v>6</v>
          </cell>
        </row>
        <row r="910">
          <cell r="D910" t="str">
            <v>000635_Z11</v>
          </cell>
          <cell r="P910">
            <v>4.3999999999999997E-2</v>
          </cell>
          <cell r="AD910">
            <v>1</v>
          </cell>
        </row>
        <row r="911">
          <cell r="D911" t="str">
            <v>000635_Z11</v>
          </cell>
          <cell r="P911">
            <v>4.3999999999999997E-2</v>
          </cell>
          <cell r="AD911">
            <v>2</v>
          </cell>
        </row>
        <row r="912">
          <cell r="D912" t="str">
            <v>000635_Z11</v>
          </cell>
          <cell r="P912">
            <v>4.3999999999999997E-2</v>
          </cell>
          <cell r="AD912">
            <v>3</v>
          </cell>
        </row>
        <row r="913">
          <cell r="D913" t="str">
            <v>000635_Z11</v>
          </cell>
          <cell r="P913">
            <v>4.3999999999999997E-2</v>
          </cell>
          <cell r="AD913">
            <v>4</v>
          </cell>
        </row>
        <row r="914">
          <cell r="D914" t="str">
            <v>000635_Z11</v>
          </cell>
          <cell r="P914">
            <v>4.3999999999999997E-2</v>
          </cell>
          <cell r="AD914">
            <v>5</v>
          </cell>
        </row>
        <row r="915">
          <cell r="D915" t="str">
            <v>000635_Z11</v>
          </cell>
          <cell r="P915">
            <v>4.3999999999999997E-2</v>
          </cell>
          <cell r="AD915">
            <v>6</v>
          </cell>
        </row>
        <row r="916">
          <cell r="D916" t="str">
            <v>000642_Z11</v>
          </cell>
          <cell r="P916">
            <v>3.6999999999999998E-2</v>
          </cell>
          <cell r="AD916">
            <v>1</v>
          </cell>
        </row>
        <row r="917">
          <cell r="D917" t="str">
            <v>000642_Z11</v>
          </cell>
          <cell r="P917">
            <v>3.6999999999999998E-2</v>
          </cell>
          <cell r="AD917">
            <v>2</v>
          </cell>
        </row>
        <row r="918">
          <cell r="D918" t="str">
            <v>000642_Z11</v>
          </cell>
          <cell r="P918">
            <v>3.6999999999999998E-2</v>
          </cell>
          <cell r="AD918">
            <v>3</v>
          </cell>
        </row>
        <row r="919">
          <cell r="D919" t="str">
            <v>000642_Z11</v>
          </cell>
          <cell r="P919">
            <v>3.6999999999999998E-2</v>
          </cell>
          <cell r="AD919">
            <v>4</v>
          </cell>
        </row>
        <row r="920">
          <cell r="D920" t="str">
            <v>000642_Z11</v>
          </cell>
          <cell r="P920">
            <v>3.6999999999999998E-2</v>
          </cell>
          <cell r="AD920">
            <v>5</v>
          </cell>
        </row>
        <row r="921">
          <cell r="D921" t="str">
            <v>000642_Z11</v>
          </cell>
          <cell r="P921">
            <v>3.6999999999999998E-2</v>
          </cell>
          <cell r="AD921">
            <v>6</v>
          </cell>
        </row>
        <row r="922">
          <cell r="D922" t="str">
            <v>000645_Z11</v>
          </cell>
          <cell r="P922">
            <v>0.25</v>
          </cell>
          <cell r="AD922">
            <v>1</v>
          </cell>
        </row>
        <row r="923">
          <cell r="D923" t="str">
            <v>000645_Z11</v>
          </cell>
          <cell r="P923">
            <v>0.25</v>
          </cell>
          <cell r="AD923">
            <v>2</v>
          </cell>
        </row>
        <row r="924">
          <cell r="D924" t="str">
            <v>000645_Z11</v>
          </cell>
          <cell r="P924">
            <v>0.25</v>
          </cell>
          <cell r="AD924">
            <v>3</v>
          </cell>
        </row>
        <row r="925">
          <cell r="D925" t="str">
            <v>000645_Z11</v>
          </cell>
          <cell r="P925">
            <v>0.25</v>
          </cell>
          <cell r="AD925">
            <v>4</v>
          </cell>
        </row>
        <row r="926">
          <cell r="D926" t="str">
            <v>000645_Z11</v>
          </cell>
          <cell r="P926">
            <v>0.25</v>
          </cell>
          <cell r="AD926">
            <v>5</v>
          </cell>
        </row>
        <row r="927">
          <cell r="D927" t="str">
            <v>000645_Z11</v>
          </cell>
          <cell r="P927">
            <v>0.25</v>
          </cell>
          <cell r="AD927">
            <v>6</v>
          </cell>
        </row>
        <row r="928">
          <cell r="D928" t="str">
            <v>000646_Z11</v>
          </cell>
          <cell r="P928">
            <v>0.16</v>
          </cell>
          <cell r="AD928">
            <v>1</v>
          </cell>
        </row>
        <row r="929">
          <cell r="D929" t="str">
            <v>000646_Z11</v>
          </cell>
          <cell r="P929">
            <v>0.16</v>
          </cell>
          <cell r="AD929">
            <v>2</v>
          </cell>
        </row>
        <row r="930">
          <cell r="D930" t="str">
            <v>000646_Z11</v>
          </cell>
          <cell r="P930">
            <v>0.16</v>
          </cell>
          <cell r="AD930">
            <v>3</v>
          </cell>
        </row>
        <row r="931">
          <cell r="D931" t="str">
            <v>000646_Z11</v>
          </cell>
          <cell r="P931">
            <v>0.16</v>
          </cell>
          <cell r="AD931">
            <v>4</v>
          </cell>
        </row>
        <row r="932">
          <cell r="D932" t="str">
            <v>000646_Z11</v>
          </cell>
          <cell r="P932">
            <v>0.16</v>
          </cell>
          <cell r="AD932">
            <v>5</v>
          </cell>
        </row>
        <row r="933">
          <cell r="D933" t="str">
            <v>000646_Z11</v>
          </cell>
          <cell r="P933">
            <v>0.16</v>
          </cell>
          <cell r="AD933">
            <v>6</v>
          </cell>
        </row>
        <row r="934">
          <cell r="D934" t="str">
            <v>000647_Z11</v>
          </cell>
          <cell r="P934">
            <v>3.5000000000000003E-2</v>
          </cell>
          <cell r="AD934">
            <v>1</v>
          </cell>
        </row>
        <row r="935">
          <cell r="D935" t="str">
            <v>000647_Z11</v>
          </cell>
          <cell r="P935">
            <v>3.5000000000000003E-2</v>
          </cell>
          <cell r="AD935">
            <v>2</v>
          </cell>
        </row>
        <row r="936">
          <cell r="D936" t="str">
            <v>000647_Z11</v>
          </cell>
          <cell r="P936">
            <v>3.5000000000000003E-2</v>
          </cell>
          <cell r="AD936">
            <v>3</v>
          </cell>
        </row>
        <row r="937">
          <cell r="D937" t="str">
            <v>000647_Z11</v>
          </cell>
          <cell r="P937">
            <v>3.5000000000000003E-2</v>
          </cell>
          <cell r="AD937">
            <v>4</v>
          </cell>
        </row>
        <row r="938">
          <cell r="D938" t="str">
            <v>000647_Z11</v>
          </cell>
          <cell r="P938">
            <v>3.5000000000000003E-2</v>
          </cell>
          <cell r="AD938">
            <v>5</v>
          </cell>
        </row>
        <row r="939">
          <cell r="D939" t="str">
            <v>000647_Z11</v>
          </cell>
          <cell r="P939">
            <v>3.5000000000000003E-2</v>
          </cell>
          <cell r="AD939">
            <v>6</v>
          </cell>
        </row>
        <row r="940">
          <cell r="D940" t="str">
            <v>000650_Z11</v>
          </cell>
          <cell r="P940">
            <v>0.04</v>
          </cell>
          <cell r="AD940">
            <v>1</v>
          </cell>
        </row>
        <row r="941">
          <cell r="D941" t="str">
            <v>000650_Z11</v>
          </cell>
          <cell r="P941">
            <v>0.04</v>
          </cell>
          <cell r="AD941">
            <v>2</v>
          </cell>
        </row>
        <row r="942">
          <cell r="D942" t="str">
            <v>000650_Z11</v>
          </cell>
          <cell r="P942">
            <v>0.04</v>
          </cell>
          <cell r="AD942">
            <v>3</v>
          </cell>
        </row>
        <row r="943">
          <cell r="D943" t="str">
            <v>000650_Z11</v>
          </cell>
          <cell r="P943">
            <v>0.04</v>
          </cell>
          <cell r="AD943">
            <v>4</v>
          </cell>
        </row>
        <row r="944">
          <cell r="D944" t="str">
            <v>000650_Z11</v>
          </cell>
          <cell r="P944">
            <v>0.04</v>
          </cell>
          <cell r="AD944">
            <v>5</v>
          </cell>
        </row>
        <row r="945">
          <cell r="D945" t="str">
            <v>000650_Z11</v>
          </cell>
          <cell r="P945">
            <v>0.04</v>
          </cell>
          <cell r="AD945">
            <v>6</v>
          </cell>
        </row>
        <row r="946">
          <cell r="D946" t="str">
            <v>000653_Z11</v>
          </cell>
          <cell r="P946">
            <v>8.2000000000000003E-2</v>
          </cell>
          <cell r="AD946">
            <v>1</v>
          </cell>
        </row>
        <row r="947">
          <cell r="D947" t="str">
            <v>000653_Z11</v>
          </cell>
          <cell r="P947">
            <v>8.2000000000000003E-2</v>
          </cell>
          <cell r="AD947">
            <v>2</v>
          </cell>
        </row>
        <row r="948">
          <cell r="D948" t="str">
            <v>000653_Z11</v>
          </cell>
          <cell r="P948">
            <v>8.2000000000000003E-2</v>
          </cell>
          <cell r="AD948">
            <v>3</v>
          </cell>
        </row>
        <row r="949">
          <cell r="D949" t="str">
            <v>000653_Z11</v>
          </cell>
          <cell r="P949">
            <v>8.2000000000000003E-2</v>
          </cell>
          <cell r="AD949">
            <v>4</v>
          </cell>
        </row>
        <row r="950">
          <cell r="D950" t="str">
            <v>000653_Z11</v>
          </cell>
          <cell r="P950">
            <v>8.2000000000000003E-2</v>
          </cell>
          <cell r="AD950">
            <v>5</v>
          </cell>
        </row>
        <row r="951">
          <cell r="D951" t="str">
            <v>000653_Z11</v>
          </cell>
          <cell r="P951">
            <v>8.2000000000000003E-2</v>
          </cell>
          <cell r="AD951">
            <v>6</v>
          </cell>
        </row>
        <row r="952">
          <cell r="D952" t="str">
            <v>000662_Z11</v>
          </cell>
          <cell r="P952">
            <v>0.03</v>
          </cell>
          <cell r="AD952">
            <v>1</v>
          </cell>
        </row>
        <row r="953">
          <cell r="D953" t="str">
            <v>000662_Z11</v>
          </cell>
          <cell r="P953">
            <v>0.03</v>
          </cell>
          <cell r="AD953">
            <v>2</v>
          </cell>
        </row>
        <row r="954">
          <cell r="D954" t="str">
            <v>000662_Z11</v>
          </cell>
          <cell r="P954">
            <v>0.03</v>
          </cell>
          <cell r="AD954">
            <v>3</v>
          </cell>
        </row>
        <row r="955">
          <cell r="D955" t="str">
            <v>000662_Z11</v>
          </cell>
          <cell r="P955">
            <v>0.03</v>
          </cell>
          <cell r="AD955">
            <v>4</v>
          </cell>
        </row>
        <row r="956">
          <cell r="D956" t="str">
            <v>000662_Z11</v>
          </cell>
          <cell r="P956">
            <v>0.03</v>
          </cell>
          <cell r="AD956">
            <v>5</v>
          </cell>
        </row>
        <row r="957">
          <cell r="D957" t="str">
            <v>000662_Z11</v>
          </cell>
          <cell r="P957">
            <v>0.03</v>
          </cell>
          <cell r="AD957">
            <v>6</v>
          </cell>
        </row>
        <row r="958">
          <cell r="D958" t="str">
            <v>000663_Z11</v>
          </cell>
          <cell r="P958">
            <v>3.6999999999999998E-2</v>
          </cell>
          <cell r="AD958">
            <v>1</v>
          </cell>
        </row>
        <row r="959">
          <cell r="D959" t="str">
            <v>000663_Z11</v>
          </cell>
          <cell r="P959">
            <v>3.6999999999999998E-2</v>
          </cell>
          <cell r="AD959">
            <v>2</v>
          </cell>
        </row>
        <row r="960">
          <cell r="D960" t="str">
            <v>000663_Z11</v>
          </cell>
          <cell r="P960">
            <v>3.6999999999999998E-2</v>
          </cell>
          <cell r="AD960">
            <v>3</v>
          </cell>
        </row>
        <row r="961">
          <cell r="D961" t="str">
            <v>000663_Z11</v>
          </cell>
          <cell r="P961">
            <v>3.6999999999999998E-2</v>
          </cell>
          <cell r="AD961">
            <v>4</v>
          </cell>
        </row>
        <row r="962">
          <cell r="D962" t="str">
            <v>000663_Z11</v>
          </cell>
          <cell r="P962">
            <v>3.6999999999999998E-2</v>
          </cell>
          <cell r="AD962">
            <v>5</v>
          </cell>
        </row>
        <row r="963">
          <cell r="D963" t="str">
            <v>000663_Z11</v>
          </cell>
          <cell r="P963">
            <v>3.6999999999999998E-2</v>
          </cell>
          <cell r="AD963">
            <v>6</v>
          </cell>
        </row>
        <row r="964">
          <cell r="D964" t="str">
            <v>000664_Z11</v>
          </cell>
          <cell r="P964">
            <v>0.03</v>
          </cell>
          <cell r="AD964">
            <v>1</v>
          </cell>
        </row>
        <row r="965">
          <cell r="D965" t="str">
            <v>000664_Z11</v>
          </cell>
          <cell r="P965">
            <v>0.03</v>
          </cell>
          <cell r="AD965">
            <v>2</v>
          </cell>
        </row>
        <row r="966">
          <cell r="D966" t="str">
            <v>000664_Z11</v>
          </cell>
          <cell r="P966">
            <v>0.03</v>
          </cell>
          <cell r="AD966">
            <v>3</v>
          </cell>
        </row>
        <row r="967">
          <cell r="D967" t="str">
            <v>000664_Z11</v>
          </cell>
          <cell r="P967">
            <v>0.03</v>
          </cell>
          <cell r="AD967">
            <v>4</v>
          </cell>
        </row>
        <row r="968">
          <cell r="D968" t="str">
            <v>000664_Z11</v>
          </cell>
          <cell r="P968">
            <v>0.03</v>
          </cell>
          <cell r="AD968">
            <v>5</v>
          </cell>
        </row>
        <row r="969">
          <cell r="D969" t="str">
            <v>000664_Z11</v>
          </cell>
          <cell r="P969">
            <v>0.03</v>
          </cell>
          <cell r="AD969">
            <v>6</v>
          </cell>
        </row>
        <row r="970">
          <cell r="D970" t="str">
            <v>000665_Z11</v>
          </cell>
          <cell r="P970">
            <v>0.03</v>
          </cell>
          <cell r="AD970">
            <v>1</v>
          </cell>
        </row>
        <row r="971">
          <cell r="D971" t="str">
            <v>000665_Z11</v>
          </cell>
          <cell r="P971">
            <v>0.03</v>
          </cell>
          <cell r="AD971">
            <v>2</v>
          </cell>
        </row>
        <row r="972">
          <cell r="D972" t="str">
            <v>000665_Z11</v>
          </cell>
          <cell r="P972">
            <v>0.03</v>
          </cell>
          <cell r="AD972">
            <v>3</v>
          </cell>
        </row>
        <row r="973">
          <cell r="D973" t="str">
            <v>000665_Z11</v>
          </cell>
          <cell r="P973">
            <v>0.03</v>
          </cell>
          <cell r="AD973">
            <v>4</v>
          </cell>
        </row>
        <row r="974">
          <cell r="D974" t="str">
            <v>000665_Z11</v>
          </cell>
          <cell r="P974">
            <v>0.03</v>
          </cell>
          <cell r="AD974">
            <v>5</v>
          </cell>
        </row>
        <row r="975">
          <cell r="D975" t="str">
            <v>000665_Z11</v>
          </cell>
          <cell r="P975">
            <v>0.03</v>
          </cell>
          <cell r="AD975">
            <v>6</v>
          </cell>
        </row>
        <row r="976">
          <cell r="D976" t="str">
            <v>000666_Z11</v>
          </cell>
          <cell r="P976">
            <v>0.03</v>
          </cell>
          <cell r="AD976">
            <v>1</v>
          </cell>
        </row>
        <row r="977">
          <cell r="D977" t="str">
            <v>000666_Z11</v>
          </cell>
          <cell r="P977">
            <v>0.03</v>
          </cell>
          <cell r="AD977">
            <v>2</v>
          </cell>
        </row>
        <row r="978">
          <cell r="D978" t="str">
            <v>000666_Z11</v>
          </cell>
          <cell r="P978">
            <v>0.03</v>
          </cell>
          <cell r="AD978">
            <v>3</v>
          </cell>
        </row>
        <row r="979">
          <cell r="D979" t="str">
            <v>000666_Z11</v>
          </cell>
          <cell r="P979">
            <v>0.03</v>
          </cell>
          <cell r="AD979">
            <v>4</v>
          </cell>
        </row>
        <row r="980">
          <cell r="D980" t="str">
            <v>000666_Z11</v>
          </cell>
          <cell r="P980">
            <v>0.03</v>
          </cell>
          <cell r="AD980">
            <v>5</v>
          </cell>
        </row>
        <row r="981">
          <cell r="D981" t="str">
            <v>000666_Z11</v>
          </cell>
          <cell r="P981">
            <v>0.03</v>
          </cell>
          <cell r="AD981">
            <v>6</v>
          </cell>
        </row>
        <row r="982">
          <cell r="D982" t="str">
            <v>000673_Z11</v>
          </cell>
          <cell r="P982">
            <v>8.2000000000000003E-2</v>
          </cell>
          <cell r="AD982">
            <v>1</v>
          </cell>
        </row>
        <row r="983">
          <cell r="D983" t="str">
            <v>000673_Z11</v>
          </cell>
          <cell r="P983">
            <v>8.2000000000000003E-2</v>
          </cell>
          <cell r="AD983">
            <v>2</v>
          </cell>
        </row>
        <row r="984">
          <cell r="D984" t="str">
            <v>000673_Z11</v>
          </cell>
          <cell r="P984">
            <v>8.2000000000000003E-2</v>
          </cell>
          <cell r="AD984">
            <v>3</v>
          </cell>
        </row>
        <row r="985">
          <cell r="D985" t="str">
            <v>000673_Z11</v>
          </cell>
          <cell r="P985">
            <v>8.2000000000000003E-2</v>
          </cell>
          <cell r="AD985">
            <v>4</v>
          </cell>
        </row>
        <row r="986">
          <cell r="D986" t="str">
            <v>000673_Z11</v>
          </cell>
          <cell r="P986">
            <v>8.2000000000000003E-2</v>
          </cell>
          <cell r="AD986">
            <v>5</v>
          </cell>
        </row>
        <row r="987">
          <cell r="D987" t="str">
            <v>000673_Z11</v>
          </cell>
          <cell r="P987">
            <v>8.2000000000000003E-2</v>
          </cell>
          <cell r="AD987">
            <v>6</v>
          </cell>
        </row>
        <row r="988">
          <cell r="D988" t="str">
            <v>000674_Z11</v>
          </cell>
          <cell r="P988">
            <v>0.112</v>
          </cell>
          <cell r="AD988">
            <v>1</v>
          </cell>
        </row>
        <row r="989">
          <cell r="D989" t="str">
            <v>000674_Z11</v>
          </cell>
          <cell r="P989">
            <v>0.112</v>
          </cell>
          <cell r="AD989">
            <v>2</v>
          </cell>
        </row>
        <row r="990">
          <cell r="D990" t="str">
            <v>000674_Z11</v>
          </cell>
          <cell r="P990">
            <v>0.112</v>
          </cell>
          <cell r="AD990">
            <v>3</v>
          </cell>
        </row>
        <row r="991">
          <cell r="D991" t="str">
            <v>000674_Z11</v>
          </cell>
          <cell r="P991">
            <v>0.112</v>
          </cell>
          <cell r="AD991">
            <v>4</v>
          </cell>
        </row>
        <row r="992">
          <cell r="D992" t="str">
            <v>000674_Z11</v>
          </cell>
          <cell r="P992">
            <v>0.112</v>
          </cell>
          <cell r="AD992">
            <v>5</v>
          </cell>
        </row>
        <row r="993">
          <cell r="D993" t="str">
            <v>000674_Z11</v>
          </cell>
          <cell r="P993">
            <v>0.112</v>
          </cell>
          <cell r="AD993">
            <v>6</v>
          </cell>
        </row>
        <row r="994">
          <cell r="D994" t="str">
            <v>000675_Z11</v>
          </cell>
          <cell r="P994">
            <v>0.16</v>
          </cell>
          <cell r="AD994">
            <v>1</v>
          </cell>
        </row>
        <row r="995">
          <cell r="D995" t="str">
            <v>000675_Z11</v>
          </cell>
          <cell r="P995">
            <v>0.16</v>
          </cell>
          <cell r="AD995">
            <v>2</v>
          </cell>
        </row>
        <row r="996">
          <cell r="D996" t="str">
            <v>000675_Z11</v>
          </cell>
          <cell r="P996">
            <v>0.16</v>
          </cell>
          <cell r="AD996">
            <v>3</v>
          </cell>
        </row>
        <row r="997">
          <cell r="D997" t="str">
            <v>000675_Z11</v>
          </cell>
          <cell r="P997">
            <v>0.16</v>
          </cell>
          <cell r="AD997">
            <v>4</v>
          </cell>
        </row>
        <row r="998">
          <cell r="D998" t="str">
            <v>000675_Z11</v>
          </cell>
          <cell r="P998">
            <v>0.16</v>
          </cell>
          <cell r="AD998">
            <v>5</v>
          </cell>
        </row>
        <row r="999">
          <cell r="D999" t="str">
            <v>000675_Z11</v>
          </cell>
          <cell r="P999">
            <v>0.16</v>
          </cell>
          <cell r="AD999">
            <v>6</v>
          </cell>
        </row>
        <row r="1000">
          <cell r="D1000" t="str">
            <v>000676_Z11</v>
          </cell>
          <cell r="P1000">
            <v>4.4999999999999998E-2</v>
          </cell>
          <cell r="AD1000">
            <v>1</v>
          </cell>
        </row>
        <row r="1001">
          <cell r="D1001" t="str">
            <v>000676_Z11</v>
          </cell>
          <cell r="P1001">
            <v>4.4999999999999998E-2</v>
          </cell>
          <cell r="AD1001">
            <v>2</v>
          </cell>
        </row>
        <row r="1002">
          <cell r="D1002" t="str">
            <v>000676_Z11</v>
          </cell>
          <cell r="P1002">
            <v>4.4999999999999998E-2</v>
          </cell>
          <cell r="AD1002">
            <v>3</v>
          </cell>
        </row>
        <row r="1003">
          <cell r="D1003" t="str">
            <v>000676_Z11</v>
          </cell>
          <cell r="P1003">
            <v>4.4999999999999998E-2</v>
          </cell>
          <cell r="AD1003">
            <v>4</v>
          </cell>
        </row>
        <row r="1004">
          <cell r="D1004" t="str">
            <v>000676_Z11</v>
          </cell>
          <cell r="P1004">
            <v>4.4999999999999998E-2</v>
          </cell>
          <cell r="AD1004">
            <v>5</v>
          </cell>
        </row>
        <row r="1005">
          <cell r="D1005" t="str">
            <v>000676_Z11</v>
          </cell>
          <cell r="P1005">
            <v>4.4999999999999998E-2</v>
          </cell>
          <cell r="AD1005">
            <v>6</v>
          </cell>
        </row>
        <row r="1006">
          <cell r="D1006" t="str">
            <v>000677_Z11</v>
          </cell>
          <cell r="P1006">
            <v>4.4999999999999998E-2</v>
          </cell>
          <cell r="AD1006">
            <v>1</v>
          </cell>
        </row>
        <row r="1007">
          <cell r="D1007" t="str">
            <v>000677_Z11</v>
          </cell>
          <cell r="P1007">
            <v>4.4999999999999998E-2</v>
          </cell>
          <cell r="AD1007">
            <v>2</v>
          </cell>
        </row>
        <row r="1008">
          <cell r="D1008" t="str">
            <v>000677_Z11</v>
          </cell>
          <cell r="P1008">
            <v>4.4999999999999998E-2</v>
          </cell>
          <cell r="AD1008">
            <v>3</v>
          </cell>
        </row>
        <row r="1009">
          <cell r="D1009" t="str">
            <v>000677_Z11</v>
          </cell>
          <cell r="P1009">
            <v>4.4999999999999998E-2</v>
          </cell>
          <cell r="AD1009">
            <v>4</v>
          </cell>
        </row>
        <row r="1010">
          <cell r="D1010" t="str">
            <v>000677_Z11</v>
          </cell>
          <cell r="P1010">
            <v>4.4999999999999998E-2</v>
          </cell>
          <cell r="AD1010">
            <v>5</v>
          </cell>
        </row>
        <row r="1011">
          <cell r="D1011" t="str">
            <v>000677_Z11</v>
          </cell>
          <cell r="P1011">
            <v>4.4999999999999998E-2</v>
          </cell>
          <cell r="AD1011">
            <v>6</v>
          </cell>
        </row>
        <row r="1012">
          <cell r="D1012" t="str">
            <v>000678_Z11</v>
          </cell>
          <cell r="P1012">
            <v>0.03</v>
          </cell>
          <cell r="AD1012">
            <v>1</v>
          </cell>
        </row>
        <row r="1013">
          <cell r="D1013" t="str">
            <v>000678_Z11</v>
          </cell>
          <cell r="P1013">
            <v>0.03</v>
          </cell>
          <cell r="AD1013">
            <v>2</v>
          </cell>
        </row>
        <row r="1014">
          <cell r="D1014" t="str">
            <v>000678_Z11</v>
          </cell>
          <cell r="P1014">
            <v>0.03</v>
          </cell>
          <cell r="AD1014">
            <v>3</v>
          </cell>
        </row>
        <row r="1015">
          <cell r="D1015" t="str">
            <v>000678_Z11</v>
          </cell>
          <cell r="P1015">
            <v>0.03</v>
          </cell>
          <cell r="AD1015">
            <v>4</v>
          </cell>
        </row>
        <row r="1016">
          <cell r="D1016" t="str">
            <v>000678_Z11</v>
          </cell>
          <cell r="P1016">
            <v>0.03</v>
          </cell>
          <cell r="AD1016">
            <v>5</v>
          </cell>
        </row>
        <row r="1017">
          <cell r="D1017" t="str">
            <v>000678_Z11</v>
          </cell>
          <cell r="P1017">
            <v>0.03</v>
          </cell>
          <cell r="AD1017">
            <v>6</v>
          </cell>
        </row>
        <row r="1018">
          <cell r="D1018" t="str">
            <v>000684_Z11</v>
          </cell>
          <cell r="P1018">
            <v>5.5E-2</v>
          </cell>
          <cell r="AD1018">
            <v>1</v>
          </cell>
        </row>
        <row r="1019">
          <cell r="D1019" t="str">
            <v>000684_Z11</v>
          </cell>
          <cell r="P1019">
            <v>5.5E-2</v>
          </cell>
          <cell r="AD1019">
            <v>2</v>
          </cell>
        </row>
        <row r="1020">
          <cell r="D1020" t="str">
            <v>000684_Z11</v>
          </cell>
          <cell r="P1020">
            <v>5.5E-2</v>
          </cell>
          <cell r="AD1020">
            <v>3</v>
          </cell>
        </row>
        <row r="1021">
          <cell r="D1021" t="str">
            <v>000684_Z11</v>
          </cell>
          <cell r="P1021">
            <v>5.5E-2</v>
          </cell>
          <cell r="AD1021">
            <v>4</v>
          </cell>
        </row>
        <row r="1022">
          <cell r="D1022" t="str">
            <v>000684_Z11</v>
          </cell>
          <cell r="P1022">
            <v>5.5E-2</v>
          </cell>
          <cell r="AD1022">
            <v>5</v>
          </cell>
        </row>
        <row r="1023">
          <cell r="D1023" t="str">
            <v>000684_Z11</v>
          </cell>
          <cell r="P1023">
            <v>5.5E-2</v>
          </cell>
          <cell r="AD1023">
            <v>6</v>
          </cell>
        </row>
        <row r="1024">
          <cell r="D1024" t="str">
            <v>000685_Z11</v>
          </cell>
          <cell r="P1024">
            <v>0.01</v>
          </cell>
          <cell r="AD1024">
            <v>1</v>
          </cell>
        </row>
        <row r="1025">
          <cell r="D1025" t="str">
            <v>000685_Z11</v>
          </cell>
          <cell r="P1025">
            <v>0.01</v>
          </cell>
          <cell r="AD1025">
            <v>2</v>
          </cell>
        </row>
        <row r="1026">
          <cell r="D1026" t="str">
            <v>000685_Z11</v>
          </cell>
          <cell r="P1026">
            <v>0.01</v>
          </cell>
          <cell r="AD1026">
            <v>3</v>
          </cell>
        </row>
        <row r="1027">
          <cell r="D1027" t="str">
            <v>000685_Z11</v>
          </cell>
          <cell r="P1027">
            <v>0.01</v>
          </cell>
          <cell r="AD1027">
            <v>4</v>
          </cell>
        </row>
        <row r="1028">
          <cell r="D1028" t="str">
            <v>000685_Z11</v>
          </cell>
          <cell r="P1028">
            <v>0.01</v>
          </cell>
          <cell r="AD1028">
            <v>5</v>
          </cell>
        </row>
        <row r="1029">
          <cell r="D1029" t="str">
            <v>000685_Z11</v>
          </cell>
          <cell r="P1029">
            <v>0.01</v>
          </cell>
          <cell r="AD1029">
            <v>6</v>
          </cell>
        </row>
        <row r="1030">
          <cell r="D1030" t="str">
            <v>000704_Z11</v>
          </cell>
          <cell r="P1030">
            <v>0.09</v>
          </cell>
          <cell r="AD1030">
            <v>1</v>
          </cell>
        </row>
        <row r="1031">
          <cell r="D1031" t="str">
            <v>000704_Z11</v>
          </cell>
          <cell r="P1031">
            <v>0.09</v>
          </cell>
          <cell r="AD1031">
            <v>2</v>
          </cell>
        </row>
        <row r="1032">
          <cell r="D1032" t="str">
            <v>000704_Z11</v>
          </cell>
          <cell r="P1032">
            <v>0.09</v>
          </cell>
          <cell r="AD1032">
            <v>3</v>
          </cell>
        </row>
        <row r="1033">
          <cell r="D1033" t="str">
            <v>000704_Z11</v>
          </cell>
          <cell r="P1033">
            <v>0.09</v>
          </cell>
          <cell r="AD1033">
            <v>4</v>
          </cell>
        </row>
        <row r="1034">
          <cell r="D1034" t="str">
            <v>000704_Z11</v>
          </cell>
          <cell r="P1034">
            <v>0.09</v>
          </cell>
          <cell r="AD1034">
            <v>5</v>
          </cell>
        </row>
        <row r="1035">
          <cell r="D1035" t="str">
            <v>000705_Z11</v>
          </cell>
          <cell r="P1035">
            <v>7.0000000000000001E-3</v>
          </cell>
          <cell r="AD1035">
            <v>1</v>
          </cell>
        </row>
        <row r="1036">
          <cell r="D1036" t="str">
            <v>000705_Z11</v>
          </cell>
          <cell r="P1036">
            <v>7.0000000000000001E-3</v>
          </cell>
          <cell r="AD1036">
            <v>2</v>
          </cell>
        </row>
        <row r="1037">
          <cell r="D1037" t="str">
            <v>000705_Z11</v>
          </cell>
          <cell r="P1037">
            <v>7.0000000000000001E-3</v>
          </cell>
          <cell r="AD1037">
            <v>3</v>
          </cell>
        </row>
        <row r="1038">
          <cell r="D1038" t="str">
            <v>000705_Z11</v>
          </cell>
          <cell r="P1038">
            <v>7.0000000000000001E-3</v>
          </cell>
          <cell r="AD1038">
            <v>4</v>
          </cell>
        </row>
        <row r="1039">
          <cell r="D1039" t="str">
            <v>000705_Z11</v>
          </cell>
          <cell r="P1039">
            <v>7.0000000000000001E-3</v>
          </cell>
          <cell r="AD1039">
            <v>5</v>
          </cell>
        </row>
        <row r="1040">
          <cell r="D1040" t="str">
            <v>000705_Z11</v>
          </cell>
          <cell r="P1040">
            <v>7.0000000000000001E-3</v>
          </cell>
          <cell r="AD1040">
            <v>6</v>
          </cell>
        </row>
        <row r="1041">
          <cell r="D1041" t="str">
            <v>000708_Z11</v>
          </cell>
          <cell r="P1041">
            <v>0.05</v>
          </cell>
          <cell r="AD1041">
            <v>1</v>
          </cell>
        </row>
        <row r="1042">
          <cell r="D1042" t="str">
            <v>000708_Z11</v>
          </cell>
          <cell r="P1042">
            <v>0.05</v>
          </cell>
          <cell r="AD1042">
            <v>2</v>
          </cell>
        </row>
        <row r="1043">
          <cell r="D1043" t="str">
            <v>000708_Z11</v>
          </cell>
          <cell r="P1043">
            <v>0.05</v>
          </cell>
          <cell r="AD1043">
            <v>3</v>
          </cell>
        </row>
        <row r="1044">
          <cell r="D1044" t="str">
            <v>000708_Z11</v>
          </cell>
          <cell r="P1044">
            <v>0.05</v>
          </cell>
          <cell r="AD1044">
            <v>4</v>
          </cell>
        </row>
        <row r="1045">
          <cell r="D1045" t="str">
            <v>000708_Z11</v>
          </cell>
          <cell r="P1045">
            <v>0.05</v>
          </cell>
          <cell r="AD1045">
            <v>5</v>
          </cell>
        </row>
        <row r="1046">
          <cell r="D1046" t="str">
            <v>000708_Z11</v>
          </cell>
          <cell r="P1046">
            <v>0.05</v>
          </cell>
          <cell r="AD1046">
            <v>6</v>
          </cell>
        </row>
        <row r="1047">
          <cell r="D1047" t="str">
            <v>000709_Z11</v>
          </cell>
          <cell r="P1047">
            <v>0.02</v>
          </cell>
          <cell r="AD1047">
            <v>1</v>
          </cell>
        </row>
        <row r="1048">
          <cell r="D1048" t="str">
            <v>000709_Z11</v>
          </cell>
          <cell r="P1048">
            <v>0.02</v>
          </cell>
          <cell r="AD1048">
            <v>2</v>
          </cell>
        </row>
        <row r="1049">
          <cell r="D1049" t="str">
            <v>000709_Z11</v>
          </cell>
          <cell r="P1049">
            <v>0.02</v>
          </cell>
          <cell r="AD1049">
            <v>3</v>
          </cell>
        </row>
        <row r="1050">
          <cell r="D1050" t="str">
            <v>000709_Z11</v>
          </cell>
          <cell r="P1050">
            <v>0.02</v>
          </cell>
          <cell r="AD1050">
            <v>4</v>
          </cell>
        </row>
        <row r="1051">
          <cell r="D1051" t="str">
            <v>000709_Z11</v>
          </cell>
          <cell r="P1051">
            <v>0.02</v>
          </cell>
          <cell r="AD1051">
            <v>5</v>
          </cell>
        </row>
        <row r="1052">
          <cell r="D1052" t="str">
            <v>000709_Z11</v>
          </cell>
          <cell r="P1052">
            <v>0.02</v>
          </cell>
          <cell r="AD1052">
            <v>6</v>
          </cell>
        </row>
        <row r="1053">
          <cell r="D1053" t="str">
            <v>000710_Z11</v>
          </cell>
          <cell r="P1053">
            <v>4.4999999999999998E-2</v>
          </cell>
          <cell r="AD1053">
            <v>6</v>
          </cell>
        </row>
        <row r="1054">
          <cell r="D1054" t="str">
            <v>000711_Z11</v>
          </cell>
          <cell r="P1054">
            <v>4.4999999999999998E-2</v>
          </cell>
          <cell r="AD1054">
            <v>6</v>
          </cell>
        </row>
        <row r="1055">
          <cell r="D1055" t="str">
            <v>000718_Z11</v>
          </cell>
          <cell r="P1055">
            <v>0.03</v>
          </cell>
          <cell r="AD1055">
            <v>5</v>
          </cell>
        </row>
        <row r="1056">
          <cell r="D1056" t="str">
            <v>000718_Z11</v>
          </cell>
          <cell r="P1056">
            <v>0.03</v>
          </cell>
          <cell r="AD1056">
            <v>6</v>
          </cell>
        </row>
        <row r="1057">
          <cell r="D1057" t="str">
            <v>000720_Z11</v>
          </cell>
          <cell r="P1057">
            <v>0.09</v>
          </cell>
          <cell r="AD1057">
            <v>1</v>
          </cell>
        </row>
        <row r="1058">
          <cell r="D1058" t="str">
            <v>000720_Z11</v>
          </cell>
          <cell r="P1058">
            <v>0.09</v>
          </cell>
          <cell r="AD1058">
            <v>2</v>
          </cell>
        </row>
        <row r="1059">
          <cell r="D1059" t="str">
            <v>000720_Z11</v>
          </cell>
          <cell r="P1059">
            <v>0.09</v>
          </cell>
          <cell r="AD1059">
            <v>3</v>
          </cell>
        </row>
        <row r="1060">
          <cell r="D1060" t="str">
            <v>000720_Z11</v>
          </cell>
          <cell r="P1060">
            <v>0.09</v>
          </cell>
          <cell r="AD1060">
            <v>4</v>
          </cell>
        </row>
        <row r="1061">
          <cell r="D1061" t="str">
            <v>000720_Z11</v>
          </cell>
          <cell r="P1061">
            <v>0.09</v>
          </cell>
          <cell r="AD1061">
            <v>5</v>
          </cell>
        </row>
        <row r="1062">
          <cell r="D1062" t="str">
            <v>000720_Z11</v>
          </cell>
          <cell r="P1062">
            <v>0.09</v>
          </cell>
          <cell r="AD1062">
            <v>6</v>
          </cell>
        </row>
        <row r="1063">
          <cell r="D1063" t="str">
            <v>000721_Z11</v>
          </cell>
          <cell r="P1063">
            <v>2.1999999999999999E-2</v>
          </cell>
          <cell r="AD1063">
            <v>1</v>
          </cell>
        </row>
        <row r="1064">
          <cell r="D1064" t="str">
            <v>000721_Z11</v>
          </cell>
          <cell r="P1064">
            <v>2.1999999999999999E-2</v>
          </cell>
          <cell r="AD1064">
            <v>2</v>
          </cell>
        </row>
        <row r="1065">
          <cell r="D1065" t="str">
            <v>000721_Z11</v>
          </cell>
          <cell r="P1065">
            <v>2.1999999999999999E-2</v>
          </cell>
          <cell r="AD1065">
            <v>3</v>
          </cell>
        </row>
        <row r="1066">
          <cell r="D1066" t="str">
            <v>000721_Z11</v>
          </cell>
          <cell r="P1066">
            <v>2.1999999999999999E-2</v>
          </cell>
          <cell r="AD1066">
            <v>4</v>
          </cell>
        </row>
        <row r="1067">
          <cell r="D1067" t="str">
            <v>000721_Z11</v>
          </cell>
          <cell r="P1067">
            <v>2.1999999999999999E-2</v>
          </cell>
          <cell r="AD1067">
            <v>5</v>
          </cell>
        </row>
        <row r="1068">
          <cell r="D1068" t="str">
            <v>000721_Z11</v>
          </cell>
          <cell r="P1068">
            <v>2.1999999999999999E-2</v>
          </cell>
          <cell r="AD1068">
            <v>6</v>
          </cell>
        </row>
        <row r="1069">
          <cell r="D1069" t="str">
            <v>000727_Z11</v>
          </cell>
          <cell r="P1069">
            <v>4.0000000000000001E-3</v>
          </cell>
          <cell r="AD1069">
            <v>1</v>
          </cell>
        </row>
        <row r="1070">
          <cell r="D1070" t="str">
            <v>000727_Z11</v>
          </cell>
          <cell r="P1070">
            <v>4.0000000000000001E-3</v>
          </cell>
          <cell r="AD1070">
            <v>2</v>
          </cell>
        </row>
        <row r="1071">
          <cell r="D1071" t="str">
            <v>000727_Z11</v>
          </cell>
          <cell r="P1071">
            <v>4.0000000000000001E-3</v>
          </cell>
          <cell r="AD1071">
            <v>3</v>
          </cell>
        </row>
        <row r="1072">
          <cell r="D1072" t="str">
            <v>000727_Z11</v>
          </cell>
          <cell r="P1072">
            <v>4.0000000000000001E-3</v>
          </cell>
          <cell r="AD1072">
            <v>4</v>
          </cell>
        </row>
        <row r="1073">
          <cell r="D1073" t="str">
            <v>000728_Z11</v>
          </cell>
          <cell r="P1073">
            <v>4.0000000000000001E-3</v>
          </cell>
          <cell r="AD1073">
            <v>1</v>
          </cell>
        </row>
        <row r="1074">
          <cell r="D1074" t="str">
            <v>000728_Z11</v>
          </cell>
          <cell r="P1074">
            <v>4.0000000000000001E-3</v>
          </cell>
          <cell r="AD1074">
            <v>2</v>
          </cell>
        </row>
        <row r="1075">
          <cell r="D1075" t="str">
            <v>000728_Z11</v>
          </cell>
          <cell r="P1075">
            <v>4.0000000000000001E-3</v>
          </cell>
          <cell r="AD1075">
            <v>3</v>
          </cell>
        </row>
        <row r="1076">
          <cell r="D1076" t="str">
            <v>000728_Z11</v>
          </cell>
          <cell r="P1076">
            <v>4.0000000000000001E-3</v>
          </cell>
          <cell r="AD1076">
            <v>4</v>
          </cell>
        </row>
        <row r="1077">
          <cell r="D1077" t="str">
            <v>000729_Z11</v>
          </cell>
          <cell r="P1077">
            <v>3.5000000000000003E-2</v>
          </cell>
          <cell r="AD1077">
            <v>1</v>
          </cell>
        </row>
        <row r="1078">
          <cell r="D1078" t="str">
            <v>000729_Z11</v>
          </cell>
          <cell r="P1078">
            <v>3.5000000000000003E-2</v>
          </cell>
          <cell r="AD1078">
            <v>2</v>
          </cell>
        </row>
        <row r="1079">
          <cell r="D1079" t="str">
            <v>000729_Z11</v>
          </cell>
          <cell r="P1079">
            <v>3.5000000000000003E-2</v>
          </cell>
          <cell r="AD1079">
            <v>3</v>
          </cell>
        </row>
        <row r="1080">
          <cell r="D1080" t="str">
            <v>000729_Z11</v>
          </cell>
          <cell r="P1080">
            <v>3.5000000000000003E-2</v>
          </cell>
          <cell r="AD1080">
            <v>4</v>
          </cell>
        </row>
        <row r="1081">
          <cell r="D1081" t="str">
            <v>000729_Z11</v>
          </cell>
          <cell r="P1081">
            <v>3.5000000000000003E-2</v>
          </cell>
          <cell r="AD1081">
            <v>5</v>
          </cell>
        </row>
        <row r="1082">
          <cell r="D1082" t="str">
            <v>000729_Z11</v>
          </cell>
          <cell r="P1082">
            <v>3.5000000000000003E-2</v>
          </cell>
          <cell r="AD1082">
            <v>6</v>
          </cell>
        </row>
        <row r="1083">
          <cell r="D1083" t="str">
            <v>000730_Z11</v>
          </cell>
          <cell r="P1083">
            <v>0.05</v>
          </cell>
          <cell r="AD1083">
            <v>1</v>
          </cell>
        </row>
        <row r="1084">
          <cell r="D1084" t="str">
            <v>000730_Z11</v>
          </cell>
          <cell r="P1084">
            <v>0.05</v>
          </cell>
          <cell r="AD1084">
            <v>2</v>
          </cell>
        </row>
        <row r="1085">
          <cell r="D1085" t="str">
            <v>000730_Z11</v>
          </cell>
          <cell r="P1085">
            <v>0.05</v>
          </cell>
          <cell r="AD1085">
            <v>3</v>
          </cell>
        </row>
        <row r="1086">
          <cell r="D1086" t="str">
            <v>000730_Z11</v>
          </cell>
          <cell r="P1086">
            <v>0.05</v>
          </cell>
          <cell r="AD1086">
            <v>4</v>
          </cell>
        </row>
        <row r="1087">
          <cell r="D1087" t="str">
            <v>000730_Z11</v>
          </cell>
          <cell r="P1087">
            <v>0.05</v>
          </cell>
          <cell r="AD1087">
            <v>5</v>
          </cell>
        </row>
        <row r="1088">
          <cell r="D1088" t="str">
            <v>000730_Z11</v>
          </cell>
          <cell r="P1088">
            <v>0.05</v>
          </cell>
          <cell r="AD1088">
            <v>6</v>
          </cell>
        </row>
        <row r="1089">
          <cell r="D1089" t="str">
            <v>000731_Z11</v>
          </cell>
          <cell r="P1089">
            <v>7.4999999999999997E-2</v>
          </cell>
          <cell r="AD1089">
            <v>1</v>
          </cell>
        </row>
        <row r="1090">
          <cell r="D1090" t="str">
            <v>000731_Z11</v>
          </cell>
          <cell r="P1090">
            <v>7.4999999999999997E-2</v>
          </cell>
          <cell r="AD1090">
            <v>2</v>
          </cell>
        </row>
        <row r="1091">
          <cell r="D1091" t="str">
            <v>000731_Z11</v>
          </cell>
          <cell r="P1091">
            <v>7.4999999999999997E-2</v>
          </cell>
          <cell r="AD1091">
            <v>3</v>
          </cell>
        </row>
        <row r="1092">
          <cell r="D1092" t="str">
            <v>000731_Z11</v>
          </cell>
          <cell r="P1092">
            <v>7.4999999999999997E-2</v>
          </cell>
          <cell r="AD1092">
            <v>4</v>
          </cell>
        </row>
        <row r="1093">
          <cell r="D1093" t="str">
            <v>000731_Z11</v>
          </cell>
          <cell r="P1093">
            <v>7.4999999999999997E-2</v>
          </cell>
          <cell r="AD1093">
            <v>5</v>
          </cell>
        </row>
        <row r="1094">
          <cell r="D1094" t="str">
            <v>000731_Z11</v>
          </cell>
          <cell r="P1094">
            <v>7.4999999999999997E-2</v>
          </cell>
          <cell r="AD1094">
            <v>6</v>
          </cell>
        </row>
        <row r="1095">
          <cell r="D1095" t="str">
            <v>000732_Z11</v>
          </cell>
          <cell r="P1095">
            <v>8.5999999999999993E-2</v>
          </cell>
          <cell r="AD1095">
            <v>1</v>
          </cell>
        </row>
        <row r="1096">
          <cell r="D1096" t="str">
            <v>000732_Z11</v>
          </cell>
          <cell r="P1096">
            <v>8.5999999999999993E-2</v>
          </cell>
          <cell r="AD1096">
            <v>2</v>
          </cell>
        </row>
        <row r="1097">
          <cell r="D1097" t="str">
            <v>000732_Z11</v>
          </cell>
          <cell r="P1097">
            <v>8.5999999999999993E-2</v>
          </cell>
          <cell r="AD1097">
            <v>3</v>
          </cell>
        </row>
        <row r="1098">
          <cell r="D1098" t="str">
            <v>000732_Z11</v>
          </cell>
          <cell r="P1098">
            <v>8.5999999999999993E-2</v>
          </cell>
          <cell r="AD1098">
            <v>4</v>
          </cell>
        </row>
        <row r="1099">
          <cell r="D1099" t="str">
            <v>000732_Z11</v>
          </cell>
          <cell r="P1099">
            <v>8.5999999999999993E-2</v>
          </cell>
          <cell r="AD1099">
            <v>5</v>
          </cell>
        </row>
        <row r="1100">
          <cell r="D1100" t="str">
            <v>000733_Z11</v>
          </cell>
          <cell r="P1100">
            <v>4.4999999999999998E-2</v>
          </cell>
          <cell r="AD1100">
            <v>1</v>
          </cell>
        </row>
        <row r="1101">
          <cell r="D1101" t="str">
            <v>000733_Z11</v>
          </cell>
          <cell r="P1101">
            <v>4.4999999999999998E-2</v>
          </cell>
          <cell r="AD1101">
            <v>2</v>
          </cell>
        </row>
        <row r="1102">
          <cell r="D1102" t="str">
            <v>000733_Z11</v>
          </cell>
          <cell r="P1102">
            <v>4.4999999999999998E-2</v>
          </cell>
          <cell r="AD1102">
            <v>3</v>
          </cell>
        </row>
        <row r="1103">
          <cell r="D1103" t="str">
            <v>000733_Z11</v>
          </cell>
          <cell r="P1103">
            <v>4.4999999999999998E-2</v>
          </cell>
          <cell r="AD1103">
            <v>4</v>
          </cell>
        </row>
        <row r="1104">
          <cell r="D1104" t="str">
            <v>000733_Z11</v>
          </cell>
          <cell r="P1104">
            <v>4.4999999999999998E-2</v>
          </cell>
          <cell r="AD1104">
            <v>5</v>
          </cell>
        </row>
        <row r="1105">
          <cell r="D1105" t="str">
            <v>000733_Z11</v>
          </cell>
          <cell r="P1105">
            <v>4.4999999999999998E-2</v>
          </cell>
          <cell r="AD1105">
            <v>6</v>
          </cell>
        </row>
        <row r="1106">
          <cell r="D1106" t="str">
            <v>000746_Z11</v>
          </cell>
          <cell r="P1106">
            <v>0.08</v>
          </cell>
          <cell r="AD1106">
            <v>1</v>
          </cell>
        </row>
        <row r="1107">
          <cell r="D1107" t="str">
            <v>000746_Z11</v>
          </cell>
          <cell r="P1107">
            <v>0.08</v>
          </cell>
          <cell r="AD1107">
            <v>2</v>
          </cell>
        </row>
        <row r="1108">
          <cell r="D1108" t="str">
            <v>000746_Z11</v>
          </cell>
          <cell r="P1108">
            <v>0.08</v>
          </cell>
          <cell r="AD1108">
            <v>3</v>
          </cell>
        </row>
        <row r="1109">
          <cell r="D1109" t="str">
            <v>000746_Z11</v>
          </cell>
          <cell r="P1109">
            <v>0.08</v>
          </cell>
          <cell r="AD1109">
            <v>4</v>
          </cell>
        </row>
        <row r="1110">
          <cell r="D1110" t="str">
            <v>000746_Z11</v>
          </cell>
          <cell r="P1110">
            <v>0.08</v>
          </cell>
          <cell r="AD1110">
            <v>5</v>
          </cell>
        </row>
        <row r="1111">
          <cell r="D1111" t="str">
            <v>000746_Z11</v>
          </cell>
          <cell r="P1111">
            <v>0.08</v>
          </cell>
          <cell r="AD1111">
            <v>6</v>
          </cell>
        </row>
        <row r="1112">
          <cell r="D1112" t="str">
            <v>000747_Z11</v>
          </cell>
          <cell r="P1112">
            <v>0.15</v>
          </cell>
          <cell r="AD1112">
            <v>1</v>
          </cell>
        </row>
        <row r="1113">
          <cell r="D1113" t="str">
            <v>000747_Z11</v>
          </cell>
          <cell r="P1113">
            <v>0.15</v>
          </cell>
          <cell r="AD1113">
            <v>2</v>
          </cell>
        </row>
        <row r="1114">
          <cell r="D1114" t="str">
            <v>000747_Z11</v>
          </cell>
          <cell r="P1114">
            <v>0.15</v>
          </cell>
          <cell r="AD1114">
            <v>3</v>
          </cell>
        </row>
        <row r="1115">
          <cell r="D1115" t="str">
            <v>000747_Z11</v>
          </cell>
          <cell r="P1115">
            <v>0.15</v>
          </cell>
          <cell r="AD1115">
            <v>4</v>
          </cell>
        </row>
        <row r="1116">
          <cell r="D1116" t="str">
            <v>000747_Z11</v>
          </cell>
          <cell r="P1116">
            <v>0.15</v>
          </cell>
          <cell r="AD1116">
            <v>5</v>
          </cell>
        </row>
        <row r="1117">
          <cell r="D1117" t="str">
            <v>000747_Z11</v>
          </cell>
          <cell r="P1117">
            <v>0.15</v>
          </cell>
          <cell r="AD1117">
            <v>6</v>
          </cell>
        </row>
        <row r="1118">
          <cell r="D1118" t="str">
            <v>000748_Z11</v>
          </cell>
          <cell r="P1118">
            <v>1.4999999999999999E-2</v>
          </cell>
          <cell r="AD1118">
            <v>1</v>
          </cell>
        </row>
        <row r="1119">
          <cell r="D1119" t="str">
            <v>000748_Z11</v>
          </cell>
          <cell r="P1119">
            <v>1.4999999999999999E-2</v>
          </cell>
          <cell r="AD1119">
            <v>2</v>
          </cell>
        </row>
        <row r="1120">
          <cell r="D1120" t="str">
            <v>000748_Z11</v>
          </cell>
          <cell r="P1120">
            <v>1.4999999999999999E-2</v>
          </cell>
          <cell r="AD1120">
            <v>3</v>
          </cell>
        </row>
        <row r="1121">
          <cell r="D1121" t="str">
            <v>000748_Z11</v>
          </cell>
          <cell r="P1121">
            <v>1.4999999999999999E-2</v>
          </cell>
          <cell r="AD1121">
            <v>4</v>
          </cell>
        </row>
        <row r="1122">
          <cell r="D1122" t="str">
            <v>000748_Z11</v>
          </cell>
          <cell r="P1122">
            <v>1.4999999999999999E-2</v>
          </cell>
          <cell r="AD1122">
            <v>5</v>
          </cell>
        </row>
        <row r="1123">
          <cell r="D1123" t="str">
            <v>000749_Z11</v>
          </cell>
          <cell r="P1123">
            <v>5.5E-2</v>
          </cell>
          <cell r="AD1123">
            <v>1</v>
          </cell>
        </row>
        <row r="1124">
          <cell r="D1124" t="str">
            <v>000749_Z11</v>
          </cell>
          <cell r="P1124">
            <v>5.5E-2</v>
          </cell>
          <cell r="AD1124">
            <v>2</v>
          </cell>
        </row>
        <row r="1125">
          <cell r="D1125" t="str">
            <v>000749_Z11</v>
          </cell>
          <cell r="P1125">
            <v>5.5E-2</v>
          </cell>
          <cell r="AD1125">
            <v>3</v>
          </cell>
        </row>
        <row r="1126">
          <cell r="D1126" t="str">
            <v>000749_Z11</v>
          </cell>
          <cell r="P1126">
            <v>5.5E-2</v>
          </cell>
          <cell r="AD1126">
            <v>4</v>
          </cell>
        </row>
        <row r="1127">
          <cell r="D1127" t="str">
            <v>000749_Z11</v>
          </cell>
          <cell r="P1127">
            <v>5.5E-2</v>
          </cell>
          <cell r="AD1127">
            <v>5</v>
          </cell>
        </row>
        <row r="1128">
          <cell r="D1128" t="str">
            <v>000749_Z11</v>
          </cell>
          <cell r="P1128">
            <v>5.5E-2</v>
          </cell>
          <cell r="AD1128">
            <v>6</v>
          </cell>
        </row>
        <row r="1129">
          <cell r="D1129" t="str">
            <v>000754_Z11</v>
          </cell>
          <cell r="P1129">
            <v>5.5E-2</v>
          </cell>
          <cell r="AD1129">
            <v>1</v>
          </cell>
        </row>
        <row r="1130">
          <cell r="D1130" t="str">
            <v>000754_Z11</v>
          </cell>
          <cell r="P1130">
            <v>5.5E-2</v>
          </cell>
          <cell r="AD1130">
            <v>2</v>
          </cell>
        </row>
        <row r="1131">
          <cell r="D1131" t="str">
            <v>000754_Z11</v>
          </cell>
          <cell r="P1131">
            <v>5.5E-2</v>
          </cell>
          <cell r="AD1131">
            <v>3</v>
          </cell>
        </row>
        <row r="1132">
          <cell r="D1132" t="str">
            <v>000754_Z11</v>
          </cell>
          <cell r="P1132">
            <v>5.5E-2</v>
          </cell>
          <cell r="AD1132">
            <v>4</v>
          </cell>
        </row>
        <row r="1133">
          <cell r="D1133" t="str">
            <v>000754_Z11</v>
          </cell>
          <cell r="P1133">
            <v>5.5E-2</v>
          </cell>
          <cell r="AD1133">
            <v>5</v>
          </cell>
        </row>
        <row r="1134">
          <cell r="D1134" t="str">
            <v>000754_Z11</v>
          </cell>
          <cell r="P1134">
            <v>5.5E-2</v>
          </cell>
          <cell r="AD1134">
            <v>6</v>
          </cell>
        </row>
        <row r="1135">
          <cell r="D1135" t="str">
            <v>000755_Z11</v>
          </cell>
          <cell r="P1135">
            <v>0.03</v>
          </cell>
          <cell r="AD1135">
            <v>1</v>
          </cell>
        </row>
        <row r="1136">
          <cell r="D1136" t="str">
            <v>000755_Z11</v>
          </cell>
          <cell r="P1136">
            <v>0.03</v>
          </cell>
          <cell r="AD1136">
            <v>2</v>
          </cell>
        </row>
        <row r="1137">
          <cell r="D1137" t="str">
            <v>000755_Z11</v>
          </cell>
          <cell r="P1137">
            <v>0.03</v>
          </cell>
          <cell r="AD1137">
            <v>3</v>
          </cell>
        </row>
        <row r="1138">
          <cell r="D1138" t="str">
            <v>000755_Z11</v>
          </cell>
          <cell r="P1138">
            <v>0.03</v>
          </cell>
          <cell r="AD1138">
            <v>4</v>
          </cell>
        </row>
        <row r="1139">
          <cell r="D1139" t="str">
            <v>000755_Z11</v>
          </cell>
          <cell r="P1139">
            <v>0.03</v>
          </cell>
          <cell r="AD1139">
            <v>5</v>
          </cell>
        </row>
        <row r="1140">
          <cell r="D1140" t="str">
            <v>000755_Z11</v>
          </cell>
          <cell r="P1140">
            <v>0.03</v>
          </cell>
          <cell r="AD1140">
            <v>6</v>
          </cell>
        </row>
        <row r="1141">
          <cell r="D1141" t="str">
            <v>000756_Z11</v>
          </cell>
          <cell r="P1141">
            <v>0.11</v>
          </cell>
          <cell r="AD1141">
            <v>1</v>
          </cell>
        </row>
        <row r="1142">
          <cell r="D1142" t="str">
            <v>000756_Z11</v>
          </cell>
          <cell r="P1142">
            <v>0.11</v>
          </cell>
          <cell r="AD1142">
            <v>2</v>
          </cell>
        </row>
        <row r="1143">
          <cell r="D1143" t="str">
            <v>000756_Z11</v>
          </cell>
          <cell r="P1143">
            <v>0.11</v>
          </cell>
          <cell r="AD1143">
            <v>3</v>
          </cell>
        </row>
        <row r="1144">
          <cell r="D1144" t="str">
            <v>000756_Z11</v>
          </cell>
          <cell r="P1144">
            <v>0.11</v>
          </cell>
          <cell r="AD1144">
            <v>4</v>
          </cell>
        </row>
        <row r="1145">
          <cell r="D1145" t="str">
            <v>000756_Z11</v>
          </cell>
          <cell r="P1145">
            <v>0.11</v>
          </cell>
          <cell r="AD1145">
            <v>5</v>
          </cell>
        </row>
        <row r="1146">
          <cell r="D1146" t="str">
            <v>000756_Z11</v>
          </cell>
          <cell r="P1146">
            <v>0.11</v>
          </cell>
          <cell r="AD1146">
            <v>6</v>
          </cell>
        </row>
        <row r="1147">
          <cell r="D1147" t="str">
            <v>000757_Z11</v>
          </cell>
          <cell r="P1147">
            <v>5.5E-2</v>
          </cell>
          <cell r="AD1147">
            <v>1</v>
          </cell>
        </row>
        <row r="1148">
          <cell r="D1148" t="str">
            <v>000757_Z11</v>
          </cell>
          <cell r="P1148">
            <v>5.5E-2</v>
          </cell>
          <cell r="AD1148">
            <v>2</v>
          </cell>
        </row>
        <row r="1149">
          <cell r="D1149" t="str">
            <v>000757_Z11</v>
          </cell>
          <cell r="P1149">
            <v>5.5E-2</v>
          </cell>
          <cell r="AD1149">
            <v>3</v>
          </cell>
        </row>
        <row r="1150">
          <cell r="D1150" t="str">
            <v>000757_Z11</v>
          </cell>
          <cell r="P1150">
            <v>5.5E-2</v>
          </cell>
          <cell r="AD1150">
            <v>4</v>
          </cell>
        </row>
        <row r="1151">
          <cell r="D1151" t="str">
            <v>000757_Z11</v>
          </cell>
          <cell r="P1151">
            <v>5.5E-2</v>
          </cell>
          <cell r="AD1151">
            <v>5</v>
          </cell>
        </row>
        <row r="1152">
          <cell r="D1152" t="str">
            <v>000757_Z11</v>
          </cell>
          <cell r="P1152">
            <v>5.5E-2</v>
          </cell>
          <cell r="AD1152">
            <v>6</v>
          </cell>
        </row>
        <row r="1153">
          <cell r="D1153" t="str">
            <v>000758_Z11</v>
          </cell>
          <cell r="P1153">
            <v>1.4999999999999999E-2</v>
          </cell>
          <cell r="AD1153">
            <v>1</v>
          </cell>
        </row>
        <row r="1154">
          <cell r="D1154" t="str">
            <v>000758_Z11</v>
          </cell>
          <cell r="P1154">
            <v>1.4999999999999999E-2</v>
          </cell>
          <cell r="AD1154">
            <v>2</v>
          </cell>
        </row>
        <row r="1155">
          <cell r="D1155" t="str">
            <v>000758_Z11</v>
          </cell>
          <cell r="P1155">
            <v>1.4999999999999999E-2</v>
          </cell>
          <cell r="AD1155">
            <v>3</v>
          </cell>
        </row>
        <row r="1156">
          <cell r="D1156" t="str">
            <v>000758_Z11</v>
          </cell>
          <cell r="P1156">
            <v>1.4999999999999999E-2</v>
          </cell>
          <cell r="AD1156">
            <v>4</v>
          </cell>
        </row>
        <row r="1157">
          <cell r="D1157" t="str">
            <v>000758_Z11</v>
          </cell>
          <cell r="P1157">
            <v>1.4999999999999999E-2</v>
          </cell>
          <cell r="AD1157">
            <v>5</v>
          </cell>
        </row>
        <row r="1158">
          <cell r="D1158" t="str">
            <v>000758_Z11</v>
          </cell>
          <cell r="P1158">
            <v>1.4999999999999999E-2</v>
          </cell>
          <cell r="AD1158">
            <v>6</v>
          </cell>
        </row>
        <row r="1159">
          <cell r="D1159" t="str">
            <v>000760_Z11</v>
          </cell>
          <cell r="P1159">
            <v>0.16</v>
          </cell>
          <cell r="AD1159">
            <v>1</v>
          </cell>
        </row>
        <row r="1160">
          <cell r="D1160" t="str">
            <v>000760_Z11</v>
          </cell>
          <cell r="P1160">
            <v>0.16</v>
          </cell>
          <cell r="AD1160">
            <v>2</v>
          </cell>
        </row>
        <row r="1161">
          <cell r="D1161" t="str">
            <v>000760_Z11</v>
          </cell>
          <cell r="P1161">
            <v>0.16</v>
          </cell>
          <cell r="AD1161">
            <v>3</v>
          </cell>
        </row>
        <row r="1162">
          <cell r="D1162" t="str">
            <v>000760_Z11</v>
          </cell>
          <cell r="P1162">
            <v>0.16</v>
          </cell>
          <cell r="AD1162">
            <v>4</v>
          </cell>
        </row>
        <row r="1163">
          <cell r="D1163" t="str">
            <v>000760_Z11</v>
          </cell>
          <cell r="P1163">
            <v>0.16</v>
          </cell>
          <cell r="AD1163">
            <v>5</v>
          </cell>
        </row>
        <row r="1164">
          <cell r="D1164" t="str">
            <v>000760_Z11</v>
          </cell>
          <cell r="P1164">
            <v>0.16</v>
          </cell>
          <cell r="AD1164">
            <v>6</v>
          </cell>
        </row>
        <row r="1165">
          <cell r="D1165" t="str">
            <v>000767_Z11</v>
          </cell>
          <cell r="P1165">
            <v>0.21</v>
          </cell>
          <cell r="AD1165">
            <v>1</v>
          </cell>
        </row>
        <row r="1166">
          <cell r="D1166" t="str">
            <v>000767_Z11</v>
          </cell>
          <cell r="P1166">
            <v>0.21</v>
          </cell>
          <cell r="AD1166">
            <v>2</v>
          </cell>
        </row>
        <row r="1167">
          <cell r="D1167" t="str">
            <v>000767_Z11</v>
          </cell>
          <cell r="P1167">
            <v>0.21</v>
          </cell>
          <cell r="AD1167">
            <v>3</v>
          </cell>
        </row>
        <row r="1168">
          <cell r="D1168" t="str">
            <v>000767_Z11</v>
          </cell>
          <cell r="P1168">
            <v>0.21</v>
          </cell>
          <cell r="AD1168">
            <v>4</v>
          </cell>
        </row>
        <row r="1169">
          <cell r="D1169" t="str">
            <v>000767_Z11</v>
          </cell>
          <cell r="P1169">
            <v>0.21</v>
          </cell>
          <cell r="AD1169">
            <v>5</v>
          </cell>
        </row>
        <row r="1170">
          <cell r="D1170" t="str">
            <v>000767_Z11</v>
          </cell>
          <cell r="P1170">
            <v>0.21</v>
          </cell>
          <cell r="AD1170">
            <v>6</v>
          </cell>
        </row>
        <row r="1171">
          <cell r="D1171" t="str">
            <v>000768_Z11</v>
          </cell>
          <cell r="P1171">
            <v>0.125</v>
          </cell>
          <cell r="AD1171">
            <v>1</v>
          </cell>
        </row>
        <row r="1172">
          <cell r="D1172" t="str">
            <v>000768_Z11</v>
          </cell>
          <cell r="P1172">
            <v>0.125</v>
          </cell>
          <cell r="AD1172">
            <v>2</v>
          </cell>
        </row>
        <row r="1173">
          <cell r="D1173" t="str">
            <v>000768_Z11</v>
          </cell>
          <cell r="P1173">
            <v>0.125</v>
          </cell>
          <cell r="AD1173">
            <v>3</v>
          </cell>
        </row>
        <row r="1174">
          <cell r="D1174" t="str">
            <v>000768_Z11</v>
          </cell>
          <cell r="P1174">
            <v>0.125</v>
          </cell>
          <cell r="AD1174">
            <v>4</v>
          </cell>
        </row>
        <row r="1175">
          <cell r="D1175" t="str">
            <v>000768_Z11</v>
          </cell>
          <cell r="P1175">
            <v>0.125</v>
          </cell>
          <cell r="AD1175">
            <v>5</v>
          </cell>
        </row>
        <row r="1176">
          <cell r="D1176" t="str">
            <v>000768_Z11</v>
          </cell>
          <cell r="P1176">
            <v>0.125</v>
          </cell>
          <cell r="AD1176">
            <v>6</v>
          </cell>
        </row>
        <row r="1177">
          <cell r="D1177" t="str">
            <v>000771_Z11</v>
          </cell>
          <cell r="P1177">
            <v>5.0000000000000001E-3</v>
          </cell>
          <cell r="AD1177">
            <v>1</v>
          </cell>
        </row>
        <row r="1178">
          <cell r="D1178" t="str">
            <v>000771_Z11</v>
          </cell>
          <cell r="P1178">
            <v>5.0000000000000001E-3</v>
          </cell>
          <cell r="AD1178">
            <v>2</v>
          </cell>
        </row>
        <row r="1179">
          <cell r="D1179" t="str">
            <v>000771_Z11</v>
          </cell>
          <cell r="P1179">
            <v>5.0000000000000001E-3</v>
          </cell>
          <cell r="AD1179">
            <v>3</v>
          </cell>
        </row>
        <row r="1180">
          <cell r="D1180" t="str">
            <v>000773_Z11</v>
          </cell>
          <cell r="P1180">
            <v>0.35</v>
          </cell>
          <cell r="AD1180">
            <v>1</v>
          </cell>
        </row>
        <row r="1181">
          <cell r="D1181" t="str">
            <v>000773_Z11</v>
          </cell>
          <cell r="P1181">
            <v>0.35</v>
          </cell>
          <cell r="AD1181">
            <v>2</v>
          </cell>
        </row>
        <row r="1182">
          <cell r="D1182" t="str">
            <v>000773_Z11</v>
          </cell>
          <cell r="P1182">
            <v>0.35</v>
          </cell>
          <cell r="AD1182">
            <v>3</v>
          </cell>
        </row>
        <row r="1183">
          <cell r="D1183" t="str">
            <v>000773_Z11</v>
          </cell>
          <cell r="P1183">
            <v>0.35</v>
          </cell>
          <cell r="AD1183">
            <v>4</v>
          </cell>
        </row>
        <row r="1184">
          <cell r="D1184" t="str">
            <v>000773_Z11</v>
          </cell>
          <cell r="P1184">
            <v>0.35</v>
          </cell>
          <cell r="AD1184">
            <v>5</v>
          </cell>
        </row>
        <row r="1185">
          <cell r="D1185" t="str">
            <v>000773_Z11</v>
          </cell>
          <cell r="P1185">
            <v>0.35</v>
          </cell>
          <cell r="AD1185">
            <v>6</v>
          </cell>
        </row>
        <row r="1186">
          <cell r="D1186" t="str">
            <v>000774_Z11</v>
          </cell>
          <cell r="P1186">
            <v>5.4999999999999997E-3</v>
          </cell>
          <cell r="AD1186">
            <v>1</v>
          </cell>
        </row>
        <row r="1187">
          <cell r="D1187" t="str">
            <v>000774_Z11</v>
          </cell>
          <cell r="P1187">
            <v>5.4999999999999997E-3</v>
          </cell>
          <cell r="AD1187">
            <v>2</v>
          </cell>
        </row>
        <row r="1188">
          <cell r="D1188" t="str">
            <v>000775_Z11</v>
          </cell>
          <cell r="P1188">
            <v>5.0000000000000001E-3</v>
          </cell>
          <cell r="AD1188">
            <v>1</v>
          </cell>
        </row>
        <row r="1189">
          <cell r="D1189" t="str">
            <v>000775_Z11</v>
          </cell>
          <cell r="P1189">
            <v>5.0000000000000001E-3</v>
          </cell>
          <cell r="AD1189">
            <v>2</v>
          </cell>
        </row>
        <row r="1190">
          <cell r="D1190" t="str">
            <v>000775_Z11</v>
          </cell>
          <cell r="P1190">
            <v>5.0000000000000001E-3</v>
          </cell>
          <cell r="AD1190">
            <v>3</v>
          </cell>
        </row>
        <row r="1191">
          <cell r="D1191" t="str">
            <v>000775_Z11</v>
          </cell>
          <cell r="P1191">
            <v>5.0000000000000001E-3</v>
          </cell>
          <cell r="AD1191">
            <v>4</v>
          </cell>
        </row>
        <row r="1192">
          <cell r="D1192" t="str">
            <v>000775_Z11</v>
          </cell>
          <cell r="P1192">
            <v>5.0000000000000001E-3</v>
          </cell>
          <cell r="AD1192">
            <v>5</v>
          </cell>
        </row>
        <row r="1193">
          <cell r="D1193" t="str">
            <v>000775_Z11</v>
          </cell>
          <cell r="P1193">
            <v>5.0000000000000001E-3</v>
          </cell>
          <cell r="AD1193">
            <v>6</v>
          </cell>
        </row>
        <row r="1194">
          <cell r="D1194" t="str">
            <v>000788_Z11</v>
          </cell>
          <cell r="P1194">
            <v>5.5E-2</v>
          </cell>
          <cell r="AD1194">
            <v>1</v>
          </cell>
        </row>
        <row r="1195">
          <cell r="D1195" t="str">
            <v>000788_Z11</v>
          </cell>
          <cell r="P1195">
            <v>5.5E-2</v>
          </cell>
          <cell r="AD1195">
            <v>2</v>
          </cell>
        </row>
        <row r="1196">
          <cell r="D1196" t="str">
            <v>000788_Z11</v>
          </cell>
          <cell r="P1196">
            <v>5.5E-2</v>
          </cell>
          <cell r="AD1196">
            <v>3</v>
          </cell>
        </row>
        <row r="1197">
          <cell r="D1197" t="str">
            <v>000788_Z11</v>
          </cell>
          <cell r="P1197">
            <v>5.5E-2</v>
          </cell>
          <cell r="AD1197">
            <v>4</v>
          </cell>
        </row>
        <row r="1198">
          <cell r="D1198" t="str">
            <v>000788_Z11</v>
          </cell>
          <cell r="P1198">
            <v>5.5E-2</v>
          </cell>
          <cell r="AD1198">
            <v>5</v>
          </cell>
        </row>
        <row r="1199">
          <cell r="D1199" t="str">
            <v>000788_Z11</v>
          </cell>
          <cell r="P1199">
            <v>5.5E-2</v>
          </cell>
          <cell r="AD1199">
            <v>6</v>
          </cell>
        </row>
        <row r="1200">
          <cell r="D1200" t="str">
            <v>000791_Z11</v>
          </cell>
          <cell r="P1200">
            <v>6.0000000000000001E-3</v>
          </cell>
          <cell r="AD1200">
            <v>1</v>
          </cell>
        </row>
        <row r="1201">
          <cell r="D1201" t="str">
            <v>000791_Z11</v>
          </cell>
          <cell r="P1201">
            <v>6.0000000000000001E-3</v>
          </cell>
          <cell r="AD1201">
            <v>2</v>
          </cell>
        </row>
        <row r="1202">
          <cell r="D1202" t="str">
            <v>000791_Z11</v>
          </cell>
          <cell r="P1202">
            <v>6.0000000000000001E-3</v>
          </cell>
          <cell r="AD1202">
            <v>3</v>
          </cell>
        </row>
        <row r="1203">
          <cell r="D1203" t="str">
            <v>000791_Z11</v>
          </cell>
          <cell r="P1203">
            <v>6.0000000000000001E-3</v>
          </cell>
          <cell r="AD1203">
            <v>4</v>
          </cell>
        </row>
        <row r="1204">
          <cell r="D1204" t="str">
            <v>000791_Z11</v>
          </cell>
          <cell r="P1204">
            <v>6.0000000000000001E-3</v>
          </cell>
          <cell r="AD1204">
            <v>5</v>
          </cell>
        </row>
        <row r="1205">
          <cell r="D1205" t="str">
            <v>000791_Z11</v>
          </cell>
          <cell r="P1205">
            <v>6.0000000000000001E-3</v>
          </cell>
          <cell r="AD1205">
            <v>6</v>
          </cell>
        </row>
        <row r="1206">
          <cell r="D1206" t="str">
            <v>000792_Z11</v>
          </cell>
          <cell r="P1206">
            <v>0.02</v>
          </cell>
          <cell r="AD1206">
            <v>1</v>
          </cell>
        </row>
        <row r="1207">
          <cell r="D1207" t="str">
            <v>000792_Z11</v>
          </cell>
          <cell r="P1207">
            <v>0.02</v>
          </cell>
          <cell r="AD1207">
            <v>2</v>
          </cell>
        </row>
        <row r="1208">
          <cell r="D1208" t="str">
            <v>000792_Z11</v>
          </cell>
          <cell r="P1208">
            <v>0.02</v>
          </cell>
          <cell r="AD1208">
            <v>3</v>
          </cell>
        </row>
        <row r="1209">
          <cell r="D1209" t="str">
            <v>000792_Z11</v>
          </cell>
          <cell r="P1209">
            <v>0.02</v>
          </cell>
          <cell r="AD1209">
            <v>4</v>
          </cell>
        </row>
        <row r="1210">
          <cell r="D1210" t="str">
            <v>000792_Z11</v>
          </cell>
          <cell r="P1210">
            <v>0.02</v>
          </cell>
          <cell r="AD1210">
            <v>5</v>
          </cell>
        </row>
        <row r="1211">
          <cell r="D1211" t="str">
            <v>000792_Z11</v>
          </cell>
          <cell r="P1211">
            <v>0.02</v>
          </cell>
          <cell r="AD1211">
            <v>6</v>
          </cell>
        </row>
        <row r="1212">
          <cell r="D1212" t="str">
            <v>000793_Z11</v>
          </cell>
          <cell r="P1212">
            <v>0.09</v>
          </cell>
          <cell r="AD1212">
            <v>1</v>
          </cell>
        </row>
        <row r="1213">
          <cell r="D1213" t="str">
            <v>000793_Z11</v>
          </cell>
          <cell r="P1213">
            <v>0.09</v>
          </cell>
          <cell r="AD1213">
            <v>2</v>
          </cell>
        </row>
        <row r="1214">
          <cell r="D1214" t="str">
            <v>000793_Z11</v>
          </cell>
          <cell r="P1214">
            <v>0.09</v>
          </cell>
          <cell r="AD1214">
            <v>3</v>
          </cell>
        </row>
        <row r="1215">
          <cell r="D1215" t="str">
            <v>000793_Z11</v>
          </cell>
          <cell r="P1215">
            <v>0.09</v>
          </cell>
          <cell r="AD1215">
            <v>4</v>
          </cell>
        </row>
        <row r="1216">
          <cell r="D1216" t="str">
            <v>000793_Z11</v>
          </cell>
          <cell r="P1216">
            <v>0.09</v>
          </cell>
          <cell r="AD1216">
            <v>5</v>
          </cell>
        </row>
        <row r="1217">
          <cell r="D1217" t="str">
            <v>000793_Z11</v>
          </cell>
          <cell r="P1217">
            <v>0.09</v>
          </cell>
          <cell r="AD1217">
            <v>6</v>
          </cell>
        </row>
        <row r="1218">
          <cell r="D1218" t="str">
            <v>000794_Z11</v>
          </cell>
          <cell r="P1218">
            <v>0.19</v>
          </cell>
          <cell r="AD1218">
            <v>1</v>
          </cell>
        </row>
        <row r="1219">
          <cell r="D1219" t="str">
            <v>000794_Z11</v>
          </cell>
          <cell r="P1219">
            <v>0.19</v>
          </cell>
          <cell r="AD1219">
            <v>2</v>
          </cell>
        </row>
        <row r="1220">
          <cell r="D1220" t="str">
            <v>000794_Z11</v>
          </cell>
          <cell r="P1220">
            <v>0.19</v>
          </cell>
          <cell r="AD1220">
            <v>3</v>
          </cell>
        </row>
        <row r="1221">
          <cell r="D1221" t="str">
            <v>000794_Z11</v>
          </cell>
          <cell r="P1221">
            <v>0.19</v>
          </cell>
          <cell r="AD1221">
            <v>4</v>
          </cell>
        </row>
        <row r="1222">
          <cell r="D1222" t="str">
            <v>000794_Z11</v>
          </cell>
          <cell r="P1222">
            <v>0.19</v>
          </cell>
          <cell r="AD1222">
            <v>5</v>
          </cell>
        </row>
        <row r="1223">
          <cell r="D1223" t="str">
            <v>000794_Z11</v>
          </cell>
          <cell r="P1223">
            <v>0.19</v>
          </cell>
          <cell r="AD1223">
            <v>6</v>
          </cell>
        </row>
        <row r="1224">
          <cell r="D1224" t="str">
            <v>000795_Z11</v>
          </cell>
          <cell r="P1224">
            <v>8.5000000000000006E-2</v>
          </cell>
          <cell r="AD1224">
            <v>1</v>
          </cell>
        </row>
        <row r="1225">
          <cell r="D1225" t="str">
            <v>000795_Z11</v>
          </cell>
          <cell r="P1225">
            <v>8.5000000000000006E-2</v>
          </cell>
          <cell r="AD1225">
            <v>2</v>
          </cell>
        </row>
        <row r="1226">
          <cell r="D1226" t="str">
            <v>000795_Z11</v>
          </cell>
          <cell r="P1226">
            <v>8.5000000000000006E-2</v>
          </cell>
          <cell r="AD1226">
            <v>3</v>
          </cell>
        </row>
        <row r="1227">
          <cell r="D1227" t="str">
            <v>000795_Z11</v>
          </cell>
          <cell r="P1227">
            <v>8.5000000000000006E-2</v>
          </cell>
          <cell r="AD1227">
            <v>4</v>
          </cell>
        </row>
        <row r="1228">
          <cell r="D1228" t="str">
            <v>000795_Z11</v>
          </cell>
          <cell r="P1228">
            <v>8.5000000000000006E-2</v>
          </cell>
          <cell r="AD1228">
            <v>5</v>
          </cell>
        </row>
        <row r="1229">
          <cell r="D1229" t="str">
            <v>000795_Z11</v>
          </cell>
          <cell r="P1229">
            <v>8.5000000000000006E-2</v>
          </cell>
          <cell r="AD1229">
            <v>6</v>
          </cell>
        </row>
        <row r="1230">
          <cell r="D1230" t="str">
            <v>000796_Z11</v>
          </cell>
          <cell r="P1230">
            <v>0.09</v>
          </cell>
          <cell r="AD1230">
            <v>1</v>
          </cell>
        </row>
        <row r="1231">
          <cell r="D1231" t="str">
            <v>000796_Z11</v>
          </cell>
          <cell r="P1231">
            <v>0.09</v>
          </cell>
          <cell r="AD1231">
            <v>2</v>
          </cell>
        </row>
        <row r="1232">
          <cell r="D1232" t="str">
            <v>000796_Z11</v>
          </cell>
          <cell r="P1232">
            <v>0.09</v>
          </cell>
          <cell r="AD1232">
            <v>3</v>
          </cell>
        </row>
        <row r="1233">
          <cell r="D1233" t="str">
            <v>000796_Z11</v>
          </cell>
          <cell r="P1233">
            <v>0.09</v>
          </cell>
          <cell r="AD1233">
            <v>4</v>
          </cell>
        </row>
        <row r="1234">
          <cell r="D1234" t="str">
            <v>000796_Z11</v>
          </cell>
          <cell r="P1234">
            <v>0.09</v>
          </cell>
          <cell r="AD1234">
            <v>5</v>
          </cell>
        </row>
        <row r="1235">
          <cell r="D1235" t="str">
            <v>000796_Z11</v>
          </cell>
          <cell r="P1235">
            <v>0.09</v>
          </cell>
          <cell r="AD1235">
            <v>6</v>
          </cell>
        </row>
        <row r="1236">
          <cell r="D1236" t="str">
            <v>000799_Z11</v>
          </cell>
          <cell r="P1236">
            <v>0.13600000000000001</v>
          </cell>
          <cell r="AD1236">
            <v>1</v>
          </cell>
        </row>
        <row r="1237">
          <cell r="D1237" t="str">
            <v>000799_Z11</v>
          </cell>
          <cell r="P1237">
            <v>0.13600000000000001</v>
          </cell>
          <cell r="AD1237">
            <v>2</v>
          </cell>
        </row>
        <row r="1238">
          <cell r="D1238" t="str">
            <v>000799_Z11</v>
          </cell>
          <cell r="P1238">
            <v>0.13600000000000001</v>
          </cell>
          <cell r="AD1238">
            <v>3</v>
          </cell>
        </row>
        <row r="1239">
          <cell r="D1239" t="str">
            <v>000799_Z11</v>
          </cell>
          <cell r="P1239">
            <v>0.13600000000000001</v>
          </cell>
          <cell r="AD1239">
            <v>4</v>
          </cell>
        </row>
        <row r="1240">
          <cell r="D1240" t="str">
            <v>000799_Z11</v>
          </cell>
          <cell r="P1240">
            <v>0.13600000000000001</v>
          </cell>
          <cell r="AD1240">
            <v>5</v>
          </cell>
        </row>
        <row r="1241">
          <cell r="D1241" t="str">
            <v>000799_Z11</v>
          </cell>
          <cell r="P1241">
            <v>0.13600000000000001</v>
          </cell>
          <cell r="AD1241">
            <v>6</v>
          </cell>
        </row>
        <row r="1242">
          <cell r="D1242" t="str">
            <v>000804_Z11</v>
          </cell>
          <cell r="P1242">
            <v>5.5E-2</v>
          </cell>
          <cell r="AD1242">
            <v>1</v>
          </cell>
        </row>
        <row r="1243">
          <cell r="D1243" t="str">
            <v>000804_Z11</v>
          </cell>
          <cell r="P1243">
            <v>5.5E-2</v>
          </cell>
          <cell r="AD1243">
            <v>2</v>
          </cell>
        </row>
        <row r="1244">
          <cell r="D1244" t="str">
            <v>000804_Z11</v>
          </cell>
          <cell r="P1244">
            <v>5.5E-2</v>
          </cell>
          <cell r="AD1244">
            <v>3</v>
          </cell>
        </row>
        <row r="1245">
          <cell r="D1245" t="str">
            <v>000804_Z11</v>
          </cell>
          <cell r="P1245">
            <v>5.5E-2</v>
          </cell>
          <cell r="AD1245">
            <v>4</v>
          </cell>
        </row>
        <row r="1246">
          <cell r="D1246" t="str">
            <v>000804_Z11</v>
          </cell>
          <cell r="P1246">
            <v>5.5E-2</v>
          </cell>
          <cell r="AD1246">
            <v>5</v>
          </cell>
        </row>
        <row r="1247">
          <cell r="D1247" t="str">
            <v>000804_Z11</v>
          </cell>
          <cell r="P1247">
            <v>5.5E-2</v>
          </cell>
          <cell r="AD1247">
            <v>6</v>
          </cell>
        </row>
        <row r="1248">
          <cell r="D1248" t="str">
            <v>000813_Z11</v>
          </cell>
          <cell r="P1248">
            <v>0.5</v>
          </cell>
          <cell r="AD1248">
            <v>1</v>
          </cell>
        </row>
        <row r="1249">
          <cell r="D1249" t="str">
            <v>000813_Z11</v>
          </cell>
          <cell r="P1249">
            <v>0.5</v>
          </cell>
          <cell r="AD1249">
            <v>2</v>
          </cell>
        </row>
        <row r="1250">
          <cell r="D1250" t="str">
            <v>000813_Z11</v>
          </cell>
          <cell r="P1250">
            <v>0.5</v>
          </cell>
          <cell r="AD1250">
            <v>3</v>
          </cell>
        </row>
        <row r="1251">
          <cell r="D1251" t="str">
            <v>000813_Z11</v>
          </cell>
          <cell r="P1251">
            <v>0.5</v>
          </cell>
          <cell r="AD1251">
            <v>4</v>
          </cell>
        </row>
        <row r="1252">
          <cell r="D1252" t="str">
            <v>000813_Z11</v>
          </cell>
          <cell r="P1252">
            <v>0.5</v>
          </cell>
          <cell r="AD1252">
            <v>5</v>
          </cell>
        </row>
        <row r="1253">
          <cell r="D1253" t="str">
            <v>000813_Z11</v>
          </cell>
          <cell r="P1253">
            <v>0.5</v>
          </cell>
          <cell r="AD1253">
            <v>6</v>
          </cell>
        </row>
        <row r="1254">
          <cell r="D1254" t="str">
            <v>000816_Z11</v>
          </cell>
          <cell r="P1254">
            <v>0.1</v>
          </cell>
          <cell r="AD1254">
            <v>1</v>
          </cell>
        </row>
        <row r="1255">
          <cell r="D1255" t="str">
            <v>000816_Z11</v>
          </cell>
          <cell r="P1255">
            <v>0.1</v>
          </cell>
          <cell r="AD1255">
            <v>2</v>
          </cell>
        </row>
        <row r="1256">
          <cell r="D1256" t="str">
            <v>000816_Z11</v>
          </cell>
          <cell r="P1256">
            <v>0.1</v>
          </cell>
          <cell r="AD1256">
            <v>3</v>
          </cell>
        </row>
        <row r="1257">
          <cell r="D1257" t="str">
            <v>000816_Z11</v>
          </cell>
          <cell r="P1257">
            <v>0.1</v>
          </cell>
          <cell r="AD1257">
            <v>4</v>
          </cell>
        </row>
        <row r="1258">
          <cell r="D1258" t="str">
            <v>000816_Z11</v>
          </cell>
          <cell r="P1258">
            <v>0.1</v>
          </cell>
          <cell r="AD1258">
            <v>5</v>
          </cell>
        </row>
        <row r="1259">
          <cell r="D1259" t="str">
            <v>000816_Z11</v>
          </cell>
          <cell r="P1259">
            <v>0.1</v>
          </cell>
          <cell r="AD1259">
            <v>6</v>
          </cell>
        </row>
        <row r="1260">
          <cell r="D1260" t="str">
            <v>000817_Z11</v>
          </cell>
          <cell r="P1260">
            <v>2.8000000000000001E-2</v>
          </cell>
          <cell r="AD1260">
            <v>1</v>
          </cell>
        </row>
        <row r="1261">
          <cell r="D1261" t="str">
            <v>000817_Z11</v>
          </cell>
          <cell r="P1261">
            <v>2.8000000000000001E-2</v>
          </cell>
          <cell r="AD1261">
            <v>2</v>
          </cell>
        </row>
        <row r="1262">
          <cell r="D1262" t="str">
            <v>000817_Z11</v>
          </cell>
          <cell r="P1262">
            <v>2.8000000000000001E-2</v>
          </cell>
          <cell r="AD1262">
            <v>3</v>
          </cell>
        </row>
        <row r="1263">
          <cell r="D1263" t="str">
            <v>000817_Z11</v>
          </cell>
          <cell r="P1263">
            <v>2.8000000000000001E-2</v>
          </cell>
          <cell r="AD1263">
            <v>4</v>
          </cell>
        </row>
        <row r="1264">
          <cell r="D1264" t="str">
            <v>000817_Z11</v>
          </cell>
          <cell r="P1264">
            <v>2.8000000000000001E-2</v>
          </cell>
          <cell r="AD1264">
            <v>5</v>
          </cell>
        </row>
        <row r="1265">
          <cell r="D1265" t="str">
            <v>000817_Z11</v>
          </cell>
          <cell r="P1265">
            <v>2.8000000000000001E-2</v>
          </cell>
          <cell r="AD1265">
            <v>6</v>
          </cell>
        </row>
        <row r="1266">
          <cell r="D1266" t="str">
            <v>000818_Z11</v>
          </cell>
          <cell r="P1266">
            <v>7.4999999999999997E-2</v>
          </cell>
          <cell r="AD1266">
            <v>1</v>
          </cell>
        </row>
        <row r="1267">
          <cell r="D1267" t="str">
            <v>000818_Z11</v>
          </cell>
          <cell r="P1267">
            <v>7.4999999999999997E-2</v>
          </cell>
          <cell r="AD1267">
            <v>2</v>
          </cell>
        </row>
        <row r="1268">
          <cell r="D1268" t="str">
            <v>000818_Z11</v>
          </cell>
          <cell r="P1268">
            <v>7.4999999999999997E-2</v>
          </cell>
          <cell r="AD1268">
            <v>3</v>
          </cell>
        </row>
        <row r="1269">
          <cell r="D1269" t="str">
            <v>000818_Z11</v>
          </cell>
          <cell r="P1269">
            <v>7.4999999999999997E-2</v>
          </cell>
          <cell r="AD1269">
            <v>4</v>
          </cell>
        </row>
        <row r="1270">
          <cell r="D1270" t="str">
            <v>000818_Z11</v>
          </cell>
          <cell r="P1270">
            <v>7.4999999999999997E-2</v>
          </cell>
          <cell r="AD1270">
            <v>5</v>
          </cell>
        </row>
        <row r="1271">
          <cell r="D1271" t="str">
            <v>000818_Z11</v>
          </cell>
          <cell r="P1271">
            <v>7.4999999999999997E-2</v>
          </cell>
          <cell r="AD1271">
            <v>6</v>
          </cell>
        </row>
        <row r="1272">
          <cell r="D1272" t="str">
            <v>000823_Z11</v>
          </cell>
          <cell r="P1272">
            <v>0.03</v>
          </cell>
          <cell r="AD1272">
            <v>1</v>
          </cell>
        </row>
        <row r="1273">
          <cell r="D1273" t="str">
            <v>000823_Z11</v>
          </cell>
          <cell r="P1273">
            <v>0.03</v>
          </cell>
          <cell r="AD1273">
            <v>2</v>
          </cell>
        </row>
        <row r="1274">
          <cell r="D1274" t="str">
            <v>000823_Z11</v>
          </cell>
          <cell r="P1274">
            <v>0.03</v>
          </cell>
          <cell r="AD1274">
            <v>3</v>
          </cell>
        </row>
        <row r="1275">
          <cell r="D1275" t="str">
            <v>000823_Z11</v>
          </cell>
          <cell r="P1275">
            <v>0.03</v>
          </cell>
          <cell r="AD1275">
            <v>4</v>
          </cell>
        </row>
        <row r="1276">
          <cell r="D1276" t="str">
            <v>000823_Z11</v>
          </cell>
          <cell r="P1276">
            <v>0.03</v>
          </cell>
          <cell r="AD1276">
            <v>5</v>
          </cell>
        </row>
        <row r="1277">
          <cell r="D1277" t="str">
            <v>000823_Z11</v>
          </cell>
          <cell r="P1277">
            <v>0.03</v>
          </cell>
          <cell r="AD1277">
            <v>6</v>
          </cell>
        </row>
        <row r="1278">
          <cell r="D1278" t="str">
            <v>000824_Z11</v>
          </cell>
          <cell r="P1278">
            <v>8.0000000000000002E-3</v>
          </cell>
          <cell r="AD1278">
            <v>1</v>
          </cell>
        </row>
        <row r="1279">
          <cell r="D1279" t="str">
            <v>000824_Z11</v>
          </cell>
          <cell r="P1279">
            <v>8.0000000000000002E-3</v>
          </cell>
          <cell r="AD1279">
            <v>2</v>
          </cell>
        </row>
        <row r="1280">
          <cell r="D1280" t="str">
            <v>000824_Z11</v>
          </cell>
          <cell r="P1280">
            <v>8.0000000000000002E-3</v>
          </cell>
          <cell r="AD1280">
            <v>3</v>
          </cell>
        </row>
        <row r="1281">
          <cell r="D1281" t="str">
            <v>000824_Z11</v>
          </cell>
          <cell r="P1281">
            <v>8.0000000000000002E-3</v>
          </cell>
          <cell r="AD1281">
            <v>4</v>
          </cell>
        </row>
        <row r="1282">
          <cell r="D1282" t="str">
            <v>000824_Z11</v>
          </cell>
          <cell r="P1282">
            <v>8.0000000000000002E-3</v>
          </cell>
          <cell r="AD1282">
            <v>5</v>
          </cell>
        </row>
        <row r="1283">
          <cell r="D1283" t="str">
            <v>000824_Z11</v>
          </cell>
          <cell r="P1283">
            <v>8.0000000000000002E-3</v>
          </cell>
          <cell r="AD1283">
            <v>6</v>
          </cell>
        </row>
        <row r="1284">
          <cell r="D1284" t="str">
            <v>000829_Z11</v>
          </cell>
          <cell r="P1284">
            <v>1.0999999999999999E-2</v>
          </cell>
          <cell r="AD1284">
            <v>1</v>
          </cell>
        </row>
        <row r="1285">
          <cell r="D1285" t="str">
            <v>000829_Z11</v>
          </cell>
          <cell r="P1285">
            <v>1.0999999999999999E-2</v>
          </cell>
          <cell r="AD1285">
            <v>2</v>
          </cell>
        </row>
        <row r="1286">
          <cell r="D1286" t="str">
            <v>000829_Z11</v>
          </cell>
          <cell r="P1286"/>
          <cell r="AD1286">
            <v>3</v>
          </cell>
        </row>
        <row r="1287">
          <cell r="D1287" t="str">
            <v>000829_Z11</v>
          </cell>
          <cell r="P1287">
            <v>1.0999999999999999E-2</v>
          </cell>
          <cell r="AD1287">
            <v>3</v>
          </cell>
        </row>
        <row r="1288">
          <cell r="D1288" t="str">
            <v>000829_Z11</v>
          </cell>
          <cell r="P1288">
            <v>1.0999999999999999E-2</v>
          </cell>
          <cell r="AD1288">
            <v>4</v>
          </cell>
        </row>
        <row r="1289">
          <cell r="D1289" t="str">
            <v>000829_Z11</v>
          </cell>
          <cell r="P1289">
            <v>1.0999999999999999E-2</v>
          </cell>
          <cell r="AD1289">
            <v>5</v>
          </cell>
        </row>
        <row r="1290">
          <cell r="D1290" t="str">
            <v>000829_Z11</v>
          </cell>
          <cell r="P1290">
            <v>1.0999999999999999E-2</v>
          </cell>
          <cell r="AD1290">
            <v>6</v>
          </cell>
        </row>
        <row r="1291">
          <cell r="D1291" t="str">
            <v>000855_Z11</v>
          </cell>
          <cell r="P1291">
            <v>0.13</v>
          </cell>
          <cell r="AD1291">
            <v>1</v>
          </cell>
        </row>
        <row r="1292">
          <cell r="D1292" t="str">
            <v>000855_Z11</v>
          </cell>
          <cell r="P1292">
            <v>0.13</v>
          </cell>
          <cell r="AD1292">
            <v>2</v>
          </cell>
        </row>
        <row r="1293">
          <cell r="D1293" t="str">
            <v>000855_Z11</v>
          </cell>
          <cell r="P1293">
            <v>0.13</v>
          </cell>
          <cell r="AD1293">
            <v>3</v>
          </cell>
        </row>
        <row r="1294">
          <cell r="D1294" t="str">
            <v>000855_Z11</v>
          </cell>
          <cell r="P1294">
            <v>0.13</v>
          </cell>
          <cell r="AD1294">
            <v>4</v>
          </cell>
        </row>
        <row r="1295">
          <cell r="D1295" t="str">
            <v>000855_Z11</v>
          </cell>
          <cell r="P1295">
            <v>0.13</v>
          </cell>
          <cell r="AD1295">
            <v>5</v>
          </cell>
        </row>
        <row r="1296">
          <cell r="D1296" t="str">
            <v>000855_Z11</v>
          </cell>
          <cell r="P1296">
            <v>0.13</v>
          </cell>
          <cell r="AD1296">
            <v>6</v>
          </cell>
        </row>
        <row r="1297">
          <cell r="D1297" t="str">
            <v>000856_Z11</v>
          </cell>
          <cell r="P1297">
            <v>0.03</v>
          </cell>
          <cell r="AD1297">
            <v>1</v>
          </cell>
        </row>
        <row r="1298">
          <cell r="D1298" t="str">
            <v>000856_Z11</v>
          </cell>
          <cell r="P1298">
            <v>0.03</v>
          </cell>
          <cell r="AD1298">
            <v>2</v>
          </cell>
        </row>
        <row r="1299">
          <cell r="D1299" t="str">
            <v>000856_Z11</v>
          </cell>
          <cell r="P1299">
            <v>0.03</v>
          </cell>
          <cell r="AD1299">
            <v>3</v>
          </cell>
        </row>
        <row r="1300">
          <cell r="D1300" t="str">
            <v>000856_Z11</v>
          </cell>
          <cell r="P1300">
            <v>0.03</v>
          </cell>
          <cell r="AD1300">
            <v>4</v>
          </cell>
        </row>
        <row r="1301">
          <cell r="D1301" t="str">
            <v>000856_Z11</v>
          </cell>
          <cell r="P1301">
            <v>0.03</v>
          </cell>
          <cell r="AD1301">
            <v>5</v>
          </cell>
        </row>
        <row r="1302">
          <cell r="D1302" t="str">
            <v>000856_Z11</v>
          </cell>
          <cell r="P1302">
            <v>0.03</v>
          </cell>
          <cell r="AD1302">
            <v>6</v>
          </cell>
        </row>
        <row r="1303">
          <cell r="D1303" t="str">
            <v>000857_Z11</v>
          </cell>
          <cell r="P1303">
            <v>0.04</v>
          </cell>
          <cell r="AD1303">
            <v>1</v>
          </cell>
        </row>
        <row r="1304">
          <cell r="D1304" t="str">
            <v>000857_Z11</v>
          </cell>
          <cell r="P1304">
            <v>0.04</v>
          </cell>
          <cell r="AD1304">
            <v>2</v>
          </cell>
        </row>
        <row r="1305">
          <cell r="D1305" t="str">
            <v>000857_Z11</v>
          </cell>
          <cell r="P1305">
            <v>0.04</v>
          </cell>
          <cell r="AD1305">
            <v>3</v>
          </cell>
        </row>
        <row r="1306">
          <cell r="D1306" t="str">
            <v>000857_Z11</v>
          </cell>
          <cell r="P1306">
            <v>0.04</v>
          </cell>
          <cell r="AD1306">
            <v>4</v>
          </cell>
        </row>
        <row r="1307">
          <cell r="D1307" t="str">
            <v>000857_Z11</v>
          </cell>
          <cell r="P1307">
            <v>0.04</v>
          </cell>
          <cell r="AD1307">
            <v>5</v>
          </cell>
        </row>
        <row r="1308">
          <cell r="D1308" t="str">
            <v>000857_Z11</v>
          </cell>
          <cell r="P1308">
            <v>0.04</v>
          </cell>
          <cell r="AD1308">
            <v>6</v>
          </cell>
        </row>
        <row r="1309">
          <cell r="D1309" t="str">
            <v>000858_Z11</v>
          </cell>
          <cell r="P1309">
            <v>0.12</v>
          </cell>
          <cell r="AD1309">
            <v>1</v>
          </cell>
        </row>
        <row r="1310">
          <cell r="D1310" t="str">
            <v>000858_Z11</v>
          </cell>
          <cell r="P1310">
            <v>0.12</v>
          </cell>
          <cell r="AD1310">
            <v>2</v>
          </cell>
        </row>
        <row r="1311">
          <cell r="D1311" t="str">
            <v>000858_Z11</v>
          </cell>
          <cell r="P1311">
            <v>0.12</v>
          </cell>
          <cell r="AD1311">
            <v>3</v>
          </cell>
        </row>
        <row r="1312">
          <cell r="D1312" t="str">
            <v>000858_Z11</v>
          </cell>
          <cell r="P1312">
            <v>0.12</v>
          </cell>
          <cell r="AD1312">
            <v>4</v>
          </cell>
        </row>
        <row r="1313">
          <cell r="D1313" t="str">
            <v>000858_Z11</v>
          </cell>
          <cell r="P1313">
            <v>0.12</v>
          </cell>
          <cell r="AD1313">
            <v>5</v>
          </cell>
        </row>
        <row r="1314">
          <cell r="D1314" t="str">
            <v>000858_Z11</v>
          </cell>
          <cell r="P1314">
            <v>0.12</v>
          </cell>
          <cell r="AD1314">
            <v>6</v>
          </cell>
        </row>
        <row r="1315">
          <cell r="D1315" t="str">
            <v>000859_Z11</v>
          </cell>
          <cell r="P1315">
            <v>0.185</v>
          </cell>
          <cell r="AD1315">
            <v>1</v>
          </cell>
        </row>
        <row r="1316">
          <cell r="D1316" t="str">
            <v>000859_Z11</v>
          </cell>
          <cell r="P1316">
            <v>0.185</v>
          </cell>
          <cell r="AD1316">
            <v>2</v>
          </cell>
        </row>
        <row r="1317">
          <cell r="D1317" t="str">
            <v>000859_Z11</v>
          </cell>
          <cell r="P1317">
            <v>0.185</v>
          </cell>
          <cell r="AD1317">
            <v>3</v>
          </cell>
        </row>
        <row r="1318">
          <cell r="D1318" t="str">
            <v>000859_Z11</v>
          </cell>
          <cell r="P1318">
            <v>0.185</v>
          </cell>
          <cell r="AD1318">
            <v>4</v>
          </cell>
        </row>
        <row r="1319">
          <cell r="D1319" t="str">
            <v>000859_Z11</v>
          </cell>
          <cell r="P1319">
            <v>0.185</v>
          </cell>
          <cell r="AD1319">
            <v>5</v>
          </cell>
        </row>
        <row r="1320">
          <cell r="D1320" t="str">
            <v>000859_Z11</v>
          </cell>
          <cell r="P1320">
            <v>0.185</v>
          </cell>
          <cell r="AD1320">
            <v>6</v>
          </cell>
        </row>
        <row r="1321">
          <cell r="D1321" t="str">
            <v>000860_Z11</v>
          </cell>
          <cell r="P1321">
            <v>0.2</v>
          </cell>
          <cell r="AD1321">
            <v>1</v>
          </cell>
        </row>
        <row r="1322">
          <cell r="D1322" t="str">
            <v>000860_Z11</v>
          </cell>
          <cell r="P1322">
            <v>0.2</v>
          </cell>
          <cell r="AD1322">
            <v>2</v>
          </cell>
        </row>
        <row r="1323">
          <cell r="D1323" t="str">
            <v>000860_Z11</v>
          </cell>
          <cell r="P1323">
            <v>0.2</v>
          </cell>
          <cell r="AD1323">
            <v>3</v>
          </cell>
        </row>
        <row r="1324">
          <cell r="D1324" t="str">
            <v>000860_Z11</v>
          </cell>
          <cell r="P1324">
            <v>0.2</v>
          </cell>
          <cell r="AD1324">
            <v>4</v>
          </cell>
        </row>
        <row r="1325">
          <cell r="D1325" t="str">
            <v>000860_Z11</v>
          </cell>
          <cell r="P1325">
            <v>0.2</v>
          </cell>
          <cell r="AD1325">
            <v>5</v>
          </cell>
        </row>
        <row r="1326">
          <cell r="D1326" t="str">
            <v>000860_Z11</v>
          </cell>
          <cell r="P1326">
            <v>0.2</v>
          </cell>
          <cell r="AD1326">
            <v>6</v>
          </cell>
        </row>
        <row r="1327">
          <cell r="D1327" t="str">
            <v>000861_Z11</v>
          </cell>
          <cell r="P1327">
            <v>0.2</v>
          </cell>
          <cell r="AD1327">
            <v>1</v>
          </cell>
        </row>
        <row r="1328">
          <cell r="D1328" t="str">
            <v>000861_Z11</v>
          </cell>
          <cell r="P1328">
            <v>0.2</v>
          </cell>
          <cell r="AD1328">
            <v>2</v>
          </cell>
        </row>
        <row r="1329">
          <cell r="D1329" t="str">
            <v>000861_Z11</v>
          </cell>
          <cell r="P1329">
            <v>0.2</v>
          </cell>
          <cell r="AD1329">
            <v>3</v>
          </cell>
        </row>
        <row r="1330">
          <cell r="D1330" t="str">
            <v>000861_Z11</v>
          </cell>
          <cell r="P1330">
            <v>0.2</v>
          </cell>
          <cell r="AD1330">
            <v>4</v>
          </cell>
        </row>
        <row r="1331">
          <cell r="D1331" t="str">
            <v>000861_Z11</v>
          </cell>
          <cell r="P1331">
            <v>0.2</v>
          </cell>
          <cell r="AD1331">
            <v>5</v>
          </cell>
        </row>
        <row r="1332">
          <cell r="D1332" t="str">
            <v>000861_Z11</v>
          </cell>
          <cell r="P1332">
            <v>0.2</v>
          </cell>
          <cell r="AD1332">
            <v>6</v>
          </cell>
        </row>
        <row r="1333">
          <cell r="D1333" t="str">
            <v>000862_Z11</v>
          </cell>
          <cell r="P1333">
            <v>1.4999999999999999E-2</v>
          </cell>
          <cell r="AD1333">
            <v>1</v>
          </cell>
        </row>
        <row r="1334">
          <cell r="D1334" t="str">
            <v>000862_Z11</v>
          </cell>
          <cell r="P1334">
            <v>1.4999999999999999E-2</v>
          </cell>
          <cell r="AD1334">
            <v>2</v>
          </cell>
        </row>
        <row r="1335">
          <cell r="D1335" t="str">
            <v>000862_Z11</v>
          </cell>
          <cell r="P1335">
            <v>1.4999999999999999E-2</v>
          </cell>
          <cell r="AD1335">
            <v>3</v>
          </cell>
        </row>
        <row r="1336">
          <cell r="D1336" t="str">
            <v>000862_Z11</v>
          </cell>
          <cell r="P1336">
            <v>1.4999999999999999E-2</v>
          </cell>
          <cell r="AD1336">
            <v>4</v>
          </cell>
        </row>
        <row r="1337">
          <cell r="D1337" t="str">
            <v>000862_Z11</v>
          </cell>
          <cell r="P1337">
            <v>1.4999999999999999E-2</v>
          </cell>
          <cell r="AD1337">
            <v>5</v>
          </cell>
        </row>
        <row r="1338">
          <cell r="D1338" t="str">
            <v>000862_Z11</v>
          </cell>
          <cell r="P1338">
            <v>1.4999999999999999E-2</v>
          </cell>
          <cell r="AD1338">
            <v>6</v>
          </cell>
        </row>
        <row r="1339">
          <cell r="D1339" t="str">
            <v>000865_Z11</v>
          </cell>
          <cell r="P1339">
            <v>0.15</v>
          </cell>
          <cell r="AD1339">
            <v>1</v>
          </cell>
        </row>
        <row r="1340">
          <cell r="D1340" t="str">
            <v>000865_Z11</v>
          </cell>
          <cell r="P1340">
            <v>0.15</v>
          </cell>
          <cell r="AD1340">
            <v>2</v>
          </cell>
        </row>
        <row r="1341">
          <cell r="D1341" t="str">
            <v>000865_Z11</v>
          </cell>
          <cell r="P1341">
            <v>0.15</v>
          </cell>
          <cell r="AD1341">
            <v>3</v>
          </cell>
        </row>
        <row r="1342">
          <cell r="D1342" t="str">
            <v>000865_Z11</v>
          </cell>
          <cell r="P1342">
            <v>0.15</v>
          </cell>
          <cell r="AD1342">
            <v>4</v>
          </cell>
        </row>
        <row r="1343">
          <cell r="D1343" t="str">
            <v>000865_Z11</v>
          </cell>
          <cell r="P1343">
            <v>0.15</v>
          </cell>
          <cell r="AD1343">
            <v>5</v>
          </cell>
        </row>
        <row r="1344">
          <cell r="D1344" t="str">
            <v>000865_Z11</v>
          </cell>
          <cell r="P1344">
            <v>0.15</v>
          </cell>
          <cell r="AD1344">
            <v>6</v>
          </cell>
        </row>
        <row r="1345">
          <cell r="D1345" t="str">
            <v>000873_Z11</v>
          </cell>
          <cell r="P1345">
            <v>0.09</v>
          </cell>
          <cell r="AD1345">
            <v>1</v>
          </cell>
        </row>
        <row r="1346">
          <cell r="D1346" t="str">
            <v>000873_Z11</v>
          </cell>
          <cell r="P1346">
            <v>0.09</v>
          </cell>
          <cell r="AD1346">
            <v>2</v>
          </cell>
        </row>
        <row r="1347">
          <cell r="D1347" t="str">
            <v>000873_Z11</v>
          </cell>
          <cell r="P1347">
            <v>0.09</v>
          </cell>
          <cell r="AD1347">
            <v>3</v>
          </cell>
        </row>
        <row r="1348">
          <cell r="D1348" t="str">
            <v>000873_Z11</v>
          </cell>
          <cell r="P1348">
            <v>0.09</v>
          </cell>
          <cell r="AD1348">
            <v>4</v>
          </cell>
        </row>
        <row r="1349">
          <cell r="D1349" t="str">
            <v>000873_Z11</v>
          </cell>
          <cell r="P1349">
            <v>0.09</v>
          </cell>
          <cell r="AD1349">
            <v>5</v>
          </cell>
        </row>
        <row r="1350">
          <cell r="D1350" t="str">
            <v>000873_Z11</v>
          </cell>
          <cell r="P1350">
            <v>0.09</v>
          </cell>
          <cell r="AD1350">
            <v>6</v>
          </cell>
        </row>
        <row r="1351">
          <cell r="D1351" t="str">
            <v>000877_Z11</v>
          </cell>
          <cell r="P1351">
            <v>0.03</v>
          </cell>
          <cell r="AD1351">
            <v>1</v>
          </cell>
        </row>
        <row r="1352">
          <cell r="D1352" t="str">
            <v>000877_Z11</v>
          </cell>
          <cell r="P1352">
            <v>0.03</v>
          </cell>
          <cell r="AD1352">
            <v>2</v>
          </cell>
        </row>
        <row r="1353">
          <cell r="D1353" t="str">
            <v>000877_Z11</v>
          </cell>
          <cell r="P1353">
            <v>0.03</v>
          </cell>
          <cell r="AD1353">
            <v>3</v>
          </cell>
        </row>
        <row r="1354">
          <cell r="D1354" t="str">
            <v>000877_Z11</v>
          </cell>
          <cell r="P1354">
            <v>0.03</v>
          </cell>
          <cell r="AD1354">
            <v>4</v>
          </cell>
        </row>
        <row r="1355">
          <cell r="D1355" t="str">
            <v>000877_Z11</v>
          </cell>
          <cell r="P1355">
            <v>0.03</v>
          </cell>
          <cell r="AD1355">
            <v>5</v>
          </cell>
        </row>
        <row r="1356">
          <cell r="D1356" t="str">
            <v>000877_Z11</v>
          </cell>
          <cell r="P1356">
            <v>0.03</v>
          </cell>
          <cell r="AD1356">
            <v>6</v>
          </cell>
        </row>
        <row r="1357">
          <cell r="D1357" t="str">
            <v>000878_Z11</v>
          </cell>
          <cell r="P1357">
            <v>2.1999999999999999E-2</v>
          </cell>
          <cell r="AD1357">
            <v>1</v>
          </cell>
        </row>
        <row r="1358">
          <cell r="D1358" t="str">
            <v>000878_Z11</v>
          </cell>
          <cell r="P1358">
            <v>2.1999999999999999E-2</v>
          </cell>
          <cell r="AD1358">
            <v>2</v>
          </cell>
        </row>
        <row r="1359">
          <cell r="D1359" t="str">
            <v>000878_Z11</v>
          </cell>
          <cell r="P1359">
            <v>2.1999999999999999E-2</v>
          </cell>
          <cell r="AD1359">
            <v>3</v>
          </cell>
        </row>
        <row r="1360">
          <cell r="D1360" t="str">
            <v>000878_Z11</v>
          </cell>
          <cell r="P1360">
            <v>2.1999999999999999E-2</v>
          </cell>
          <cell r="AD1360">
            <v>4</v>
          </cell>
        </row>
        <row r="1361">
          <cell r="D1361" t="str">
            <v>000878_Z11</v>
          </cell>
          <cell r="P1361">
            <v>2.1999999999999999E-2</v>
          </cell>
          <cell r="AD1361">
            <v>5</v>
          </cell>
        </row>
        <row r="1362">
          <cell r="D1362" t="str">
            <v>000878_Z11</v>
          </cell>
          <cell r="P1362">
            <v>2.1999999999999999E-2</v>
          </cell>
          <cell r="AD1362">
            <v>6</v>
          </cell>
        </row>
        <row r="1363">
          <cell r="D1363" t="str">
            <v>000879_Z11</v>
          </cell>
          <cell r="P1363">
            <v>2.1999999999999999E-2</v>
          </cell>
          <cell r="AD1363">
            <v>1</v>
          </cell>
        </row>
        <row r="1364">
          <cell r="D1364" t="str">
            <v>000879_Z11</v>
          </cell>
          <cell r="P1364">
            <v>2.1999999999999999E-2</v>
          </cell>
          <cell r="AD1364">
            <v>2</v>
          </cell>
        </row>
        <row r="1365">
          <cell r="D1365" t="str">
            <v>000879_Z11</v>
          </cell>
          <cell r="P1365">
            <v>2.1999999999999999E-2</v>
          </cell>
          <cell r="AD1365">
            <v>3</v>
          </cell>
        </row>
        <row r="1366">
          <cell r="D1366" t="str">
            <v>000879_Z11</v>
          </cell>
          <cell r="P1366">
            <v>2.1999999999999999E-2</v>
          </cell>
          <cell r="AD1366">
            <v>4</v>
          </cell>
        </row>
        <row r="1367">
          <cell r="D1367" t="str">
            <v>000879_Z11</v>
          </cell>
          <cell r="P1367">
            <v>2.1999999999999999E-2</v>
          </cell>
          <cell r="AD1367">
            <v>5</v>
          </cell>
        </row>
        <row r="1368">
          <cell r="D1368" t="str">
            <v>000879_Z11</v>
          </cell>
          <cell r="P1368">
            <v>2.1999999999999999E-2</v>
          </cell>
          <cell r="AD1368">
            <v>6</v>
          </cell>
        </row>
        <row r="1369">
          <cell r="D1369" t="str">
            <v>000881_Z11</v>
          </cell>
          <cell r="P1369">
            <v>7.4999999999999997E-3</v>
          </cell>
          <cell r="AD1369">
            <v>1</v>
          </cell>
        </row>
        <row r="1370">
          <cell r="D1370" t="str">
            <v>000881_Z11</v>
          </cell>
          <cell r="P1370">
            <v>7.4999999999999997E-3</v>
          </cell>
          <cell r="AD1370">
            <v>2</v>
          </cell>
        </row>
        <row r="1371">
          <cell r="D1371" t="str">
            <v>000881_Z11</v>
          </cell>
          <cell r="P1371">
            <v>7.4999999999999997E-3</v>
          </cell>
          <cell r="AD1371">
            <v>3</v>
          </cell>
        </row>
        <row r="1372">
          <cell r="D1372" t="str">
            <v>000881_Z11</v>
          </cell>
          <cell r="P1372">
            <v>7.4999999999999997E-3</v>
          </cell>
          <cell r="AD1372">
            <v>4</v>
          </cell>
        </row>
        <row r="1373">
          <cell r="D1373" t="str">
            <v>000881_Z11</v>
          </cell>
          <cell r="P1373">
            <v>7.4999999999999997E-3</v>
          </cell>
          <cell r="AD1373">
            <v>5</v>
          </cell>
        </row>
        <row r="1374">
          <cell r="D1374" t="str">
            <v>000881_Z11</v>
          </cell>
          <cell r="P1374">
            <v>7.4999999999999997E-3</v>
          </cell>
          <cell r="AD1374">
            <v>6</v>
          </cell>
        </row>
        <row r="1375">
          <cell r="D1375" t="str">
            <v>000889_Z11</v>
          </cell>
          <cell r="P1375">
            <v>0.12</v>
          </cell>
          <cell r="AD1375">
            <v>1</v>
          </cell>
        </row>
        <row r="1376">
          <cell r="D1376" t="str">
            <v>000889_Z11</v>
          </cell>
          <cell r="P1376">
            <v>0.12</v>
          </cell>
          <cell r="AD1376">
            <v>2</v>
          </cell>
        </row>
        <row r="1377">
          <cell r="D1377" t="str">
            <v>000889_Z11</v>
          </cell>
          <cell r="P1377">
            <v>0.12</v>
          </cell>
          <cell r="AD1377">
            <v>3</v>
          </cell>
        </row>
        <row r="1378">
          <cell r="D1378" t="str">
            <v>000889_Z11</v>
          </cell>
          <cell r="P1378">
            <v>0.12</v>
          </cell>
          <cell r="AD1378">
            <v>4</v>
          </cell>
        </row>
        <row r="1379">
          <cell r="D1379" t="str">
            <v>000889_Z11</v>
          </cell>
          <cell r="P1379">
            <v>0.12</v>
          </cell>
          <cell r="AD1379">
            <v>5</v>
          </cell>
        </row>
        <row r="1380">
          <cell r="D1380" t="str">
            <v>000889_Z11</v>
          </cell>
          <cell r="P1380">
            <v>0.12</v>
          </cell>
          <cell r="AD1380">
            <v>6</v>
          </cell>
        </row>
        <row r="1381">
          <cell r="D1381" t="str">
            <v>000895_Z11</v>
          </cell>
          <cell r="P1381">
            <v>0.09</v>
          </cell>
          <cell r="AD1381">
            <v>1</v>
          </cell>
        </row>
        <row r="1382">
          <cell r="D1382" t="str">
            <v>000895_Z11</v>
          </cell>
          <cell r="P1382">
            <v>0.09</v>
          </cell>
          <cell r="AD1382">
            <v>2</v>
          </cell>
        </row>
        <row r="1383">
          <cell r="D1383" t="str">
            <v>000895_Z11</v>
          </cell>
          <cell r="P1383">
            <v>0.09</v>
          </cell>
          <cell r="AD1383">
            <v>3</v>
          </cell>
        </row>
        <row r="1384">
          <cell r="D1384" t="str">
            <v>000895_Z11</v>
          </cell>
          <cell r="P1384">
            <v>0.09</v>
          </cell>
          <cell r="AD1384">
            <v>4</v>
          </cell>
        </row>
        <row r="1385">
          <cell r="D1385" t="str">
            <v>000895_Z11</v>
          </cell>
          <cell r="P1385">
            <v>0.09</v>
          </cell>
          <cell r="AD1385">
            <v>5</v>
          </cell>
        </row>
        <row r="1386">
          <cell r="D1386" t="str">
            <v>000895_Z11</v>
          </cell>
          <cell r="P1386">
            <v>0.09</v>
          </cell>
          <cell r="AD1386">
            <v>6</v>
          </cell>
        </row>
        <row r="1387">
          <cell r="D1387" t="str">
            <v>000896_Z11</v>
          </cell>
          <cell r="P1387">
            <v>4.3999999999999997E-2</v>
          </cell>
          <cell r="AD1387">
            <v>1</v>
          </cell>
        </row>
        <row r="1388">
          <cell r="D1388" t="str">
            <v>000896_Z11</v>
          </cell>
          <cell r="P1388">
            <v>4.3999999999999997E-2</v>
          </cell>
          <cell r="AD1388">
            <v>2</v>
          </cell>
        </row>
        <row r="1389">
          <cell r="D1389" t="str">
            <v>000896_Z11</v>
          </cell>
          <cell r="P1389">
            <v>4.3999999999999997E-2</v>
          </cell>
          <cell r="AD1389">
            <v>3</v>
          </cell>
        </row>
        <row r="1390">
          <cell r="D1390" t="str">
            <v>000896_Z11</v>
          </cell>
          <cell r="P1390">
            <v>4.3999999999999997E-2</v>
          </cell>
          <cell r="AD1390">
            <v>4</v>
          </cell>
        </row>
        <row r="1391">
          <cell r="D1391" t="str">
            <v>000896_Z11</v>
          </cell>
          <cell r="P1391">
            <v>4.3999999999999997E-2</v>
          </cell>
          <cell r="AD1391">
            <v>5</v>
          </cell>
        </row>
        <row r="1392">
          <cell r="D1392" t="str">
            <v>000896_Z11</v>
          </cell>
          <cell r="P1392">
            <v>4.3999999999999997E-2</v>
          </cell>
          <cell r="AD1392">
            <v>6</v>
          </cell>
        </row>
        <row r="1393">
          <cell r="D1393" t="str">
            <v>000898_Z11</v>
          </cell>
          <cell r="P1393">
            <v>2.1999999999999999E-2</v>
          </cell>
          <cell r="AD1393">
            <v>1</v>
          </cell>
        </row>
        <row r="1394">
          <cell r="D1394" t="str">
            <v>000898_Z11</v>
          </cell>
          <cell r="P1394">
            <v>2.1999999999999999E-2</v>
          </cell>
          <cell r="AD1394">
            <v>2</v>
          </cell>
        </row>
        <row r="1395">
          <cell r="D1395" t="str">
            <v>000898_Z11</v>
          </cell>
          <cell r="P1395">
            <v>2.1999999999999999E-2</v>
          </cell>
          <cell r="AD1395">
            <v>3</v>
          </cell>
        </row>
        <row r="1396">
          <cell r="D1396" t="str">
            <v>000898_Z11</v>
          </cell>
          <cell r="P1396">
            <v>2.1999999999999999E-2</v>
          </cell>
          <cell r="AD1396">
            <v>4</v>
          </cell>
        </row>
        <row r="1397">
          <cell r="D1397" t="str">
            <v>000898_Z11</v>
          </cell>
          <cell r="P1397">
            <v>2.1999999999999999E-2</v>
          </cell>
          <cell r="AD1397">
            <v>5</v>
          </cell>
        </row>
        <row r="1398">
          <cell r="D1398" t="str">
            <v>000898_Z11</v>
          </cell>
          <cell r="P1398">
            <v>2.1999999999999999E-2</v>
          </cell>
          <cell r="AD1398">
            <v>6</v>
          </cell>
        </row>
        <row r="1399">
          <cell r="D1399" t="str">
            <v>000905_Z11</v>
          </cell>
          <cell r="P1399">
            <v>0.192</v>
          </cell>
          <cell r="AD1399">
            <v>1</v>
          </cell>
        </row>
        <row r="1400">
          <cell r="D1400" t="str">
            <v>000905_Z11</v>
          </cell>
          <cell r="P1400">
            <v>0.192</v>
          </cell>
          <cell r="AD1400">
            <v>2</v>
          </cell>
        </row>
        <row r="1401">
          <cell r="D1401" t="str">
            <v>000905_Z11</v>
          </cell>
          <cell r="P1401">
            <v>0.192</v>
          </cell>
          <cell r="AD1401">
            <v>3</v>
          </cell>
        </row>
        <row r="1402">
          <cell r="D1402" t="str">
            <v>000905_Z11</v>
          </cell>
          <cell r="P1402">
            <v>0.192</v>
          </cell>
          <cell r="AD1402">
            <v>4</v>
          </cell>
        </row>
        <row r="1403">
          <cell r="D1403" t="str">
            <v>000905_Z11</v>
          </cell>
          <cell r="P1403">
            <v>0.192</v>
          </cell>
          <cell r="AD1403">
            <v>5</v>
          </cell>
        </row>
        <row r="1404">
          <cell r="D1404" t="str">
            <v>000905_Z11</v>
          </cell>
          <cell r="P1404">
            <v>0.192</v>
          </cell>
          <cell r="AD1404">
            <v>6</v>
          </cell>
        </row>
        <row r="1405">
          <cell r="D1405" t="str">
            <v>000906_Z11</v>
          </cell>
          <cell r="P1405">
            <v>0.185</v>
          </cell>
          <cell r="AD1405">
            <v>1</v>
          </cell>
        </row>
        <row r="1406">
          <cell r="D1406" t="str">
            <v>000906_Z11</v>
          </cell>
          <cell r="P1406">
            <v>0.185</v>
          </cell>
          <cell r="AD1406">
            <v>2</v>
          </cell>
        </row>
        <row r="1407">
          <cell r="D1407" t="str">
            <v>000906_Z11</v>
          </cell>
          <cell r="P1407">
            <v>0.185</v>
          </cell>
          <cell r="AD1407">
            <v>3</v>
          </cell>
        </row>
        <row r="1408">
          <cell r="D1408" t="str">
            <v>000906_Z11</v>
          </cell>
          <cell r="P1408">
            <v>0.185</v>
          </cell>
          <cell r="AD1408">
            <v>4</v>
          </cell>
        </row>
        <row r="1409">
          <cell r="D1409" t="str">
            <v>000906_Z11</v>
          </cell>
          <cell r="P1409">
            <v>0.185</v>
          </cell>
          <cell r="AD1409">
            <v>5</v>
          </cell>
        </row>
        <row r="1410">
          <cell r="D1410" t="str">
            <v>000906_Z11</v>
          </cell>
          <cell r="P1410">
            <v>0.185</v>
          </cell>
          <cell r="AD1410">
            <v>6</v>
          </cell>
        </row>
        <row r="1411">
          <cell r="D1411" t="str">
            <v>000907_Z11</v>
          </cell>
          <cell r="P1411">
            <v>3.9E-2</v>
          </cell>
          <cell r="AD1411">
            <v>1</v>
          </cell>
        </row>
        <row r="1412">
          <cell r="D1412" t="str">
            <v>000907_Z11</v>
          </cell>
          <cell r="P1412">
            <v>3.9E-2</v>
          </cell>
          <cell r="AD1412">
            <v>2</v>
          </cell>
        </row>
        <row r="1413">
          <cell r="D1413" t="str">
            <v>000907_Z11</v>
          </cell>
          <cell r="P1413">
            <v>3.9E-2</v>
          </cell>
          <cell r="AD1413">
            <v>3</v>
          </cell>
        </row>
        <row r="1414">
          <cell r="D1414" t="str">
            <v>000907_Z11</v>
          </cell>
          <cell r="P1414">
            <v>3.9E-2</v>
          </cell>
          <cell r="AD1414">
            <v>4</v>
          </cell>
        </row>
        <row r="1415">
          <cell r="D1415" t="str">
            <v>000907_Z11</v>
          </cell>
          <cell r="P1415">
            <v>3.9E-2</v>
          </cell>
          <cell r="AD1415">
            <v>5</v>
          </cell>
        </row>
        <row r="1416">
          <cell r="D1416" t="str">
            <v>000907_Z11</v>
          </cell>
          <cell r="P1416">
            <v>3.9E-2</v>
          </cell>
          <cell r="AD1416">
            <v>6</v>
          </cell>
        </row>
        <row r="1417">
          <cell r="D1417" t="str">
            <v>000908_Z11</v>
          </cell>
          <cell r="P1417">
            <v>5.3999999999999999E-2</v>
          </cell>
          <cell r="AD1417">
            <v>1</v>
          </cell>
        </row>
        <row r="1418">
          <cell r="D1418" t="str">
            <v>000908_Z11</v>
          </cell>
          <cell r="P1418">
            <v>5.3999999999999999E-2</v>
          </cell>
          <cell r="AD1418">
            <v>2</v>
          </cell>
        </row>
        <row r="1419">
          <cell r="D1419" t="str">
            <v>000908_Z11</v>
          </cell>
          <cell r="P1419">
            <v>5.3999999999999999E-2</v>
          </cell>
          <cell r="AD1419">
            <v>3</v>
          </cell>
        </row>
        <row r="1420">
          <cell r="D1420" t="str">
            <v>000908_Z11</v>
          </cell>
          <cell r="P1420">
            <v>5.3999999999999999E-2</v>
          </cell>
          <cell r="AD1420">
            <v>4</v>
          </cell>
        </row>
        <row r="1421">
          <cell r="D1421" t="str">
            <v>000908_Z11</v>
          </cell>
          <cell r="P1421">
            <v>5.3999999999999999E-2</v>
          </cell>
          <cell r="AD1421">
            <v>5</v>
          </cell>
        </row>
        <row r="1422">
          <cell r="D1422" t="str">
            <v>000909_Z11</v>
          </cell>
          <cell r="P1422">
            <v>0.04</v>
          </cell>
          <cell r="AD1422">
            <v>1</v>
          </cell>
        </row>
        <row r="1423">
          <cell r="D1423" t="str">
            <v>000909_Z11</v>
          </cell>
          <cell r="P1423">
            <v>0.04</v>
          </cell>
          <cell r="AD1423">
            <v>2</v>
          </cell>
        </row>
        <row r="1424">
          <cell r="D1424" t="str">
            <v>000909_Z11</v>
          </cell>
          <cell r="P1424">
            <v>0.04</v>
          </cell>
          <cell r="AD1424">
            <v>3</v>
          </cell>
        </row>
        <row r="1425">
          <cell r="D1425" t="str">
            <v>000909_Z11</v>
          </cell>
          <cell r="P1425">
            <v>0.04</v>
          </cell>
          <cell r="AD1425">
            <v>4</v>
          </cell>
        </row>
        <row r="1426">
          <cell r="D1426" t="str">
            <v>000909_Z11</v>
          </cell>
          <cell r="P1426">
            <v>0.04</v>
          </cell>
          <cell r="AD1426">
            <v>5</v>
          </cell>
        </row>
        <row r="1427">
          <cell r="D1427" t="str">
            <v>000909_Z11</v>
          </cell>
          <cell r="P1427">
            <v>0.04</v>
          </cell>
          <cell r="AD1427">
            <v>6</v>
          </cell>
        </row>
        <row r="1428">
          <cell r="D1428" t="str">
            <v>000916_Z11</v>
          </cell>
          <cell r="P1428">
            <v>4.4999999999999998E-2</v>
          </cell>
          <cell r="AD1428">
            <v>1</v>
          </cell>
        </row>
        <row r="1429">
          <cell r="D1429" t="str">
            <v>000916_Z11</v>
          </cell>
          <cell r="P1429">
            <v>4.4999999999999998E-2</v>
          </cell>
          <cell r="AD1429">
            <v>2</v>
          </cell>
        </row>
        <row r="1430">
          <cell r="D1430" t="str">
            <v>000916_Z11</v>
          </cell>
          <cell r="P1430">
            <v>4.4999999999999998E-2</v>
          </cell>
          <cell r="AD1430">
            <v>3</v>
          </cell>
        </row>
        <row r="1431">
          <cell r="D1431" t="str">
            <v>000916_Z11</v>
          </cell>
          <cell r="P1431">
            <v>4.4999999999999998E-2</v>
          </cell>
          <cell r="AD1431">
            <v>4</v>
          </cell>
        </row>
        <row r="1432">
          <cell r="D1432" t="str">
            <v>000916_Z11</v>
          </cell>
          <cell r="P1432">
            <v>4.4999999999999998E-2</v>
          </cell>
          <cell r="AD1432">
            <v>5</v>
          </cell>
        </row>
        <row r="1433">
          <cell r="D1433" t="str">
            <v>000916_Z11</v>
          </cell>
          <cell r="P1433">
            <v>4.4999999999999998E-2</v>
          </cell>
          <cell r="AD1433">
            <v>6</v>
          </cell>
        </row>
        <row r="1434">
          <cell r="D1434" t="str">
            <v>000919_Z11</v>
          </cell>
          <cell r="P1434">
            <v>4.0000000000000001E-3</v>
          </cell>
          <cell r="AD1434">
            <v>1</v>
          </cell>
        </row>
        <row r="1435">
          <cell r="D1435" t="str">
            <v>000919_Z11</v>
          </cell>
          <cell r="P1435">
            <v>4.0000000000000001E-3</v>
          </cell>
          <cell r="AD1435">
            <v>2</v>
          </cell>
        </row>
        <row r="1436">
          <cell r="D1436" t="str">
            <v>000919_Z11</v>
          </cell>
          <cell r="P1436">
            <v>4.0000000000000001E-3</v>
          </cell>
          <cell r="AD1436">
            <v>3</v>
          </cell>
        </row>
        <row r="1437">
          <cell r="D1437" t="str">
            <v>000919_Z11</v>
          </cell>
          <cell r="P1437">
            <v>4.0000000000000001E-3</v>
          </cell>
          <cell r="AD1437">
            <v>4</v>
          </cell>
        </row>
        <row r="1438">
          <cell r="D1438" t="str">
            <v>000919_Z11</v>
          </cell>
          <cell r="P1438">
            <v>4.0000000000000001E-3</v>
          </cell>
          <cell r="AD1438">
            <v>5</v>
          </cell>
        </row>
        <row r="1439">
          <cell r="D1439" t="str">
            <v>000919_Z11</v>
          </cell>
          <cell r="P1439">
            <v>4.0000000000000001E-3</v>
          </cell>
          <cell r="AD1439">
            <v>6</v>
          </cell>
        </row>
        <row r="1440">
          <cell r="D1440" t="str">
            <v>000925_Z11</v>
          </cell>
          <cell r="P1440">
            <v>4.4999999999999998E-2</v>
          </cell>
          <cell r="AD1440">
            <v>1</v>
          </cell>
        </row>
        <row r="1441">
          <cell r="D1441" t="str">
            <v>000925_Z11</v>
          </cell>
          <cell r="P1441">
            <v>4.4999999999999998E-2</v>
          </cell>
          <cell r="AD1441">
            <v>2</v>
          </cell>
        </row>
        <row r="1442">
          <cell r="D1442" t="str">
            <v>000925_Z11</v>
          </cell>
          <cell r="P1442">
            <v>4.4999999999999998E-2</v>
          </cell>
          <cell r="AD1442">
            <v>3</v>
          </cell>
        </row>
        <row r="1443">
          <cell r="D1443" t="str">
            <v>000925_Z11</v>
          </cell>
          <cell r="P1443">
            <v>4.4999999999999998E-2</v>
          </cell>
          <cell r="AD1443">
            <v>4</v>
          </cell>
        </row>
        <row r="1444">
          <cell r="D1444" t="str">
            <v>000925_Z11</v>
          </cell>
          <cell r="P1444">
            <v>4.4999999999999998E-2</v>
          </cell>
          <cell r="AD1444">
            <v>5</v>
          </cell>
        </row>
        <row r="1445">
          <cell r="D1445" t="str">
            <v>000925_Z11</v>
          </cell>
          <cell r="P1445">
            <v>4.4999999999999998E-2</v>
          </cell>
          <cell r="AD1445">
            <v>6</v>
          </cell>
        </row>
        <row r="1446">
          <cell r="D1446" t="str">
            <v>000935_Z11</v>
          </cell>
          <cell r="P1446">
            <v>0.49</v>
          </cell>
          <cell r="AD1446">
            <v>1</v>
          </cell>
        </row>
        <row r="1447">
          <cell r="D1447" t="str">
            <v>000935_Z11</v>
          </cell>
          <cell r="P1447">
            <v>0.49</v>
          </cell>
          <cell r="AD1447">
            <v>2</v>
          </cell>
        </row>
        <row r="1448">
          <cell r="D1448" t="str">
            <v>000935_Z11</v>
          </cell>
          <cell r="P1448">
            <v>0.49</v>
          </cell>
          <cell r="AD1448">
            <v>3</v>
          </cell>
        </row>
        <row r="1449">
          <cell r="D1449" t="str">
            <v>000935_Z11</v>
          </cell>
          <cell r="P1449">
            <v>0.49</v>
          </cell>
          <cell r="AD1449">
            <v>4</v>
          </cell>
        </row>
        <row r="1450">
          <cell r="D1450" t="str">
            <v>000935_Z11</v>
          </cell>
          <cell r="P1450">
            <v>0.49</v>
          </cell>
          <cell r="AD1450">
            <v>5</v>
          </cell>
        </row>
        <row r="1451">
          <cell r="D1451" t="str">
            <v>000935_Z11</v>
          </cell>
          <cell r="P1451">
            <v>0.49</v>
          </cell>
          <cell r="AD1451">
            <v>6</v>
          </cell>
        </row>
        <row r="1452">
          <cell r="D1452" t="str">
            <v>000936_Z11</v>
          </cell>
          <cell r="P1452">
            <v>0.49</v>
          </cell>
          <cell r="AD1452">
            <v>1</v>
          </cell>
        </row>
        <row r="1453">
          <cell r="D1453" t="str">
            <v>000936_Z11</v>
          </cell>
          <cell r="P1453">
            <v>0.49</v>
          </cell>
          <cell r="AD1453">
            <v>2</v>
          </cell>
        </row>
        <row r="1454">
          <cell r="D1454" t="str">
            <v>000936_Z11</v>
          </cell>
          <cell r="P1454">
            <v>0.49</v>
          </cell>
          <cell r="AD1454">
            <v>3</v>
          </cell>
        </row>
        <row r="1455">
          <cell r="D1455" t="str">
            <v>000936_Z11</v>
          </cell>
          <cell r="P1455">
            <v>0.49</v>
          </cell>
          <cell r="AD1455">
            <v>4</v>
          </cell>
        </row>
        <row r="1456">
          <cell r="D1456" t="str">
            <v>000936_Z11</v>
          </cell>
          <cell r="P1456">
            <v>0.49</v>
          </cell>
          <cell r="AD1456">
            <v>5</v>
          </cell>
        </row>
        <row r="1457">
          <cell r="D1457" t="str">
            <v>000936_Z11</v>
          </cell>
          <cell r="P1457">
            <v>0.49</v>
          </cell>
          <cell r="AD1457">
            <v>6</v>
          </cell>
        </row>
        <row r="1458">
          <cell r="D1458" t="str">
            <v>000937_Z11</v>
          </cell>
          <cell r="P1458">
            <v>0.33</v>
          </cell>
          <cell r="AD1458">
            <v>1</v>
          </cell>
        </row>
        <row r="1459">
          <cell r="D1459" t="str">
            <v>000937_Z11</v>
          </cell>
          <cell r="P1459">
            <v>0.33</v>
          </cell>
          <cell r="AD1459">
            <v>2</v>
          </cell>
        </row>
        <row r="1460">
          <cell r="D1460" t="str">
            <v>000937_Z11</v>
          </cell>
          <cell r="P1460">
            <v>0.33</v>
          </cell>
          <cell r="AD1460">
            <v>3</v>
          </cell>
        </row>
        <row r="1461">
          <cell r="D1461" t="str">
            <v>000937_Z11</v>
          </cell>
          <cell r="P1461">
            <v>0.33</v>
          </cell>
          <cell r="AD1461">
            <v>4</v>
          </cell>
        </row>
        <row r="1462">
          <cell r="D1462" t="str">
            <v>000937_Z11</v>
          </cell>
          <cell r="P1462">
            <v>0.33</v>
          </cell>
          <cell r="AD1462">
            <v>5</v>
          </cell>
        </row>
        <row r="1463">
          <cell r="D1463" t="str">
            <v>000937_Z11</v>
          </cell>
          <cell r="P1463">
            <v>0.33</v>
          </cell>
          <cell r="AD1463">
            <v>6</v>
          </cell>
        </row>
        <row r="1464">
          <cell r="D1464" t="str">
            <v>000938_Z11</v>
          </cell>
          <cell r="P1464">
            <v>4.4999999999999998E-2</v>
          </cell>
          <cell r="AD1464">
            <v>1</v>
          </cell>
        </row>
        <row r="1465">
          <cell r="D1465" t="str">
            <v>000938_Z11</v>
          </cell>
          <cell r="P1465">
            <v>4.4999999999999998E-2</v>
          </cell>
          <cell r="AD1465">
            <v>2</v>
          </cell>
        </row>
        <row r="1466">
          <cell r="D1466" t="str">
            <v>000938_Z11</v>
          </cell>
          <cell r="P1466">
            <v>4.4999999999999998E-2</v>
          </cell>
          <cell r="AD1466">
            <v>3</v>
          </cell>
        </row>
        <row r="1467">
          <cell r="D1467" t="str">
            <v>000938_Z11</v>
          </cell>
          <cell r="P1467">
            <v>4.4999999999999998E-2</v>
          </cell>
          <cell r="AD1467">
            <v>4</v>
          </cell>
        </row>
        <row r="1468">
          <cell r="D1468" t="str">
            <v>000938_Z11</v>
          </cell>
          <cell r="P1468">
            <v>4.4999999999999998E-2</v>
          </cell>
          <cell r="AD1468">
            <v>5</v>
          </cell>
        </row>
        <row r="1469">
          <cell r="D1469" t="str">
            <v>000938_Z11</v>
          </cell>
          <cell r="P1469">
            <v>4.4999999999999998E-2</v>
          </cell>
          <cell r="AD1469">
            <v>6</v>
          </cell>
        </row>
        <row r="1470">
          <cell r="D1470" t="str">
            <v>000939_Z11</v>
          </cell>
          <cell r="P1470">
            <v>0.16</v>
          </cell>
          <cell r="AD1470">
            <v>1</v>
          </cell>
        </row>
        <row r="1471">
          <cell r="D1471" t="str">
            <v>000939_Z11</v>
          </cell>
          <cell r="P1471">
            <v>0.16</v>
          </cell>
          <cell r="AD1471">
            <v>2</v>
          </cell>
        </row>
        <row r="1472">
          <cell r="D1472" t="str">
            <v>000939_Z11</v>
          </cell>
          <cell r="P1472">
            <v>0.16</v>
          </cell>
          <cell r="AD1472">
            <v>3</v>
          </cell>
        </row>
        <row r="1473">
          <cell r="D1473" t="str">
            <v>000939_Z11</v>
          </cell>
          <cell r="P1473">
            <v>0.16</v>
          </cell>
          <cell r="AD1473">
            <v>4</v>
          </cell>
        </row>
        <row r="1474">
          <cell r="D1474" t="str">
            <v>000939_Z11</v>
          </cell>
          <cell r="P1474">
            <v>0.16</v>
          </cell>
          <cell r="AD1474">
            <v>5</v>
          </cell>
        </row>
        <row r="1475">
          <cell r="D1475" t="str">
            <v>000939_Z11</v>
          </cell>
          <cell r="P1475">
            <v>0.16</v>
          </cell>
          <cell r="AD1475">
            <v>6</v>
          </cell>
        </row>
        <row r="1476">
          <cell r="D1476" t="str">
            <v>000944_Z11</v>
          </cell>
          <cell r="P1476">
            <v>0.27</v>
          </cell>
          <cell r="AD1476">
            <v>1</v>
          </cell>
        </row>
        <row r="1477">
          <cell r="D1477" t="str">
            <v>000944_Z11</v>
          </cell>
          <cell r="P1477">
            <v>0.27</v>
          </cell>
          <cell r="AD1477">
            <v>2</v>
          </cell>
        </row>
        <row r="1478">
          <cell r="D1478" t="str">
            <v>000944_Z11</v>
          </cell>
          <cell r="P1478">
            <v>0.27</v>
          </cell>
          <cell r="AD1478">
            <v>3</v>
          </cell>
        </row>
        <row r="1479">
          <cell r="D1479" t="str">
            <v>000944_Z11</v>
          </cell>
          <cell r="P1479">
            <v>0.27</v>
          </cell>
          <cell r="AD1479">
            <v>4</v>
          </cell>
        </row>
        <row r="1480">
          <cell r="D1480" t="str">
            <v>000944_Z11</v>
          </cell>
          <cell r="P1480">
            <v>0.27</v>
          </cell>
          <cell r="AD1480">
            <v>5</v>
          </cell>
        </row>
        <row r="1481">
          <cell r="D1481" t="str">
            <v>000944_Z11</v>
          </cell>
          <cell r="P1481">
            <v>0.27</v>
          </cell>
          <cell r="AD1481">
            <v>6</v>
          </cell>
        </row>
        <row r="1482">
          <cell r="D1482" t="str">
            <v>000945_Z11</v>
          </cell>
          <cell r="P1482">
            <v>7.4999999999999997E-2</v>
          </cell>
          <cell r="AD1482">
            <v>1</v>
          </cell>
        </row>
        <row r="1483">
          <cell r="D1483" t="str">
            <v>000945_Z11</v>
          </cell>
          <cell r="P1483">
            <v>7.4999999999999997E-2</v>
          </cell>
          <cell r="AD1483">
            <v>2</v>
          </cell>
        </row>
        <row r="1484">
          <cell r="D1484" t="str">
            <v>000945_Z11</v>
          </cell>
          <cell r="P1484">
            <v>7.4999999999999997E-2</v>
          </cell>
          <cell r="AD1484">
            <v>3</v>
          </cell>
        </row>
        <row r="1485">
          <cell r="D1485" t="str">
            <v>000945_Z11</v>
          </cell>
          <cell r="P1485">
            <v>7.4999999999999997E-2</v>
          </cell>
          <cell r="AD1485">
            <v>4</v>
          </cell>
        </row>
        <row r="1486">
          <cell r="D1486" t="str">
            <v>000945_Z11</v>
          </cell>
          <cell r="P1486">
            <v>7.4999999999999997E-2</v>
          </cell>
          <cell r="AD1486">
            <v>5</v>
          </cell>
        </row>
        <row r="1487">
          <cell r="D1487" t="str">
            <v>000945_Z11</v>
          </cell>
          <cell r="P1487">
            <v>7.4999999999999997E-2</v>
          </cell>
          <cell r="AD1487">
            <v>6</v>
          </cell>
        </row>
        <row r="1488">
          <cell r="D1488" t="str">
            <v>000948_Z11</v>
          </cell>
          <cell r="P1488">
            <v>0.16</v>
          </cell>
          <cell r="AD1488">
            <v>1</v>
          </cell>
        </row>
        <row r="1489">
          <cell r="D1489" t="str">
            <v>000948_Z11</v>
          </cell>
          <cell r="P1489">
            <v>0.16</v>
          </cell>
          <cell r="AD1489">
            <v>2</v>
          </cell>
        </row>
        <row r="1490">
          <cell r="D1490" t="str">
            <v>000948_Z11</v>
          </cell>
          <cell r="P1490">
            <v>0.16</v>
          </cell>
          <cell r="AD1490">
            <v>3</v>
          </cell>
        </row>
        <row r="1491">
          <cell r="D1491" t="str">
            <v>000948_Z11</v>
          </cell>
          <cell r="P1491">
            <v>0.16</v>
          </cell>
          <cell r="AD1491">
            <v>4</v>
          </cell>
        </row>
        <row r="1492">
          <cell r="D1492" t="str">
            <v>000948_Z11</v>
          </cell>
          <cell r="P1492">
            <v>0.16</v>
          </cell>
          <cell r="AD1492">
            <v>5</v>
          </cell>
        </row>
        <row r="1493">
          <cell r="D1493" t="str">
            <v>000948_Z11</v>
          </cell>
          <cell r="P1493">
            <v>0.16</v>
          </cell>
          <cell r="AD1493">
            <v>6</v>
          </cell>
        </row>
        <row r="1494">
          <cell r="D1494" t="str">
            <v>000949_Z11</v>
          </cell>
          <cell r="P1494">
            <v>0.11</v>
          </cell>
          <cell r="AD1494">
            <v>1</v>
          </cell>
        </row>
        <row r="1495">
          <cell r="D1495" t="str">
            <v>000949_Z11</v>
          </cell>
          <cell r="P1495">
            <v>0.11</v>
          </cell>
          <cell r="AD1495">
            <v>2</v>
          </cell>
        </row>
        <row r="1496">
          <cell r="D1496" t="str">
            <v>000949_Z11</v>
          </cell>
          <cell r="P1496">
            <v>0.11</v>
          </cell>
          <cell r="AD1496">
            <v>3</v>
          </cell>
        </row>
        <row r="1497">
          <cell r="D1497" t="str">
            <v>000949_Z11</v>
          </cell>
          <cell r="P1497">
            <v>0.11</v>
          </cell>
          <cell r="AD1497">
            <v>4</v>
          </cell>
        </row>
        <row r="1498">
          <cell r="D1498" t="str">
            <v>000949_Z11</v>
          </cell>
          <cell r="P1498">
            <v>0.11</v>
          </cell>
          <cell r="AD1498">
            <v>5</v>
          </cell>
        </row>
        <row r="1499">
          <cell r="D1499" t="str">
            <v>000949_Z11</v>
          </cell>
          <cell r="P1499">
            <v>0.11</v>
          </cell>
          <cell r="AD1499">
            <v>6</v>
          </cell>
        </row>
        <row r="1500">
          <cell r="D1500" t="str">
            <v>000951_Z11</v>
          </cell>
          <cell r="P1500">
            <v>0.2</v>
          </cell>
          <cell r="AD1500">
            <v>1</v>
          </cell>
        </row>
        <row r="1501">
          <cell r="D1501" t="str">
            <v>000951_Z11</v>
          </cell>
          <cell r="P1501">
            <v>0.2</v>
          </cell>
          <cell r="AD1501">
            <v>2</v>
          </cell>
        </row>
        <row r="1502">
          <cell r="D1502" t="str">
            <v>000951_Z11</v>
          </cell>
          <cell r="P1502">
            <v>0.2</v>
          </cell>
          <cell r="AD1502">
            <v>3</v>
          </cell>
        </row>
        <row r="1503">
          <cell r="D1503" t="str">
            <v>000951_Z11</v>
          </cell>
          <cell r="P1503">
            <v>0.2</v>
          </cell>
          <cell r="AD1503">
            <v>4</v>
          </cell>
        </row>
        <row r="1504">
          <cell r="D1504" t="str">
            <v>000951_Z11</v>
          </cell>
          <cell r="P1504">
            <v>0.2</v>
          </cell>
          <cell r="AD1504">
            <v>5</v>
          </cell>
        </row>
        <row r="1505">
          <cell r="D1505" t="str">
            <v>000951_Z11</v>
          </cell>
          <cell r="P1505">
            <v>0.2</v>
          </cell>
          <cell r="AD1505">
            <v>6</v>
          </cell>
        </row>
        <row r="1506">
          <cell r="D1506" t="str">
            <v>000954_Z11</v>
          </cell>
          <cell r="P1506">
            <v>0.09</v>
          </cell>
          <cell r="AD1506">
            <v>1</v>
          </cell>
        </row>
        <row r="1507">
          <cell r="D1507" t="str">
            <v>000954_Z11</v>
          </cell>
          <cell r="P1507">
            <v>0.09</v>
          </cell>
          <cell r="AD1507">
            <v>2</v>
          </cell>
        </row>
        <row r="1508">
          <cell r="D1508" t="str">
            <v>000954_Z11</v>
          </cell>
          <cell r="P1508">
            <v>0.09</v>
          </cell>
          <cell r="AD1508">
            <v>3</v>
          </cell>
        </row>
        <row r="1509">
          <cell r="D1509" t="str">
            <v>000954_Z11</v>
          </cell>
          <cell r="P1509">
            <v>0.09</v>
          </cell>
          <cell r="AD1509">
            <v>4</v>
          </cell>
        </row>
        <row r="1510">
          <cell r="D1510" t="str">
            <v>000954_Z11</v>
          </cell>
          <cell r="P1510">
            <v>0.09</v>
          </cell>
          <cell r="AD1510">
            <v>5</v>
          </cell>
        </row>
        <row r="1511">
          <cell r="D1511" t="str">
            <v>000954_Z11</v>
          </cell>
          <cell r="P1511">
            <v>0.09</v>
          </cell>
          <cell r="AD1511">
            <v>6</v>
          </cell>
        </row>
        <row r="1512">
          <cell r="D1512" t="str">
            <v>000955_Z11</v>
          </cell>
          <cell r="P1512">
            <v>0.03</v>
          </cell>
          <cell r="AD1512">
            <v>1</v>
          </cell>
        </row>
        <row r="1513">
          <cell r="D1513" t="str">
            <v>000955_Z11</v>
          </cell>
          <cell r="P1513">
            <v>0.03</v>
          </cell>
          <cell r="AD1513">
            <v>2</v>
          </cell>
        </row>
        <row r="1514">
          <cell r="D1514" t="str">
            <v>000955_Z11</v>
          </cell>
          <cell r="P1514">
            <v>0.03</v>
          </cell>
          <cell r="AD1514">
            <v>3</v>
          </cell>
        </row>
        <row r="1515">
          <cell r="D1515" t="str">
            <v>000955_Z11</v>
          </cell>
          <cell r="P1515">
            <v>0.03</v>
          </cell>
          <cell r="AD1515">
            <v>4</v>
          </cell>
        </row>
        <row r="1516">
          <cell r="D1516" t="str">
            <v>000955_Z11</v>
          </cell>
          <cell r="P1516">
            <v>0.03</v>
          </cell>
          <cell r="AD1516">
            <v>5</v>
          </cell>
        </row>
        <row r="1517">
          <cell r="D1517" t="str">
            <v>000955_Z11</v>
          </cell>
          <cell r="P1517">
            <v>0.03</v>
          </cell>
          <cell r="AD1517">
            <v>6</v>
          </cell>
        </row>
        <row r="1518">
          <cell r="D1518" t="str">
            <v>000956_Z11</v>
          </cell>
          <cell r="P1518">
            <v>7.0000000000000007E-2</v>
          </cell>
          <cell r="AD1518">
            <v>1</v>
          </cell>
        </row>
        <row r="1519">
          <cell r="D1519" t="str">
            <v>000956_Z11</v>
          </cell>
          <cell r="P1519">
            <v>7.0000000000000007E-2</v>
          </cell>
          <cell r="AD1519">
            <v>2</v>
          </cell>
        </row>
        <row r="1520">
          <cell r="D1520" t="str">
            <v>000956_Z11</v>
          </cell>
          <cell r="P1520">
            <v>7.0000000000000007E-2</v>
          </cell>
          <cell r="AD1520">
            <v>3</v>
          </cell>
        </row>
        <row r="1521">
          <cell r="D1521" t="str">
            <v>000956_Z11</v>
          </cell>
          <cell r="P1521">
            <v>7.0000000000000007E-2</v>
          </cell>
          <cell r="AD1521">
            <v>4</v>
          </cell>
        </row>
        <row r="1522">
          <cell r="D1522" t="str">
            <v>000956_Z11</v>
          </cell>
          <cell r="P1522">
            <v>7.0000000000000007E-2</v>
          </cell>
          <cell r="AD1522">
            <v>5</v>
          </cell>
        </row>
        <row r="1523">
          <cell r="D1523" t="str">
            <v>000956_Z11</v>
          </cell>
          <cell r="P1523">
            <v>7.0000000000000007E-2</v>
          </cell>
          <cell r="AD1523">
            <v>6</v>
          </cell>
        </row>
        <row r="1524">
          <cell r="D1524" t="str">
            <v>000957_Z11</v>
          </cell>
          <cell r="P1524">
            <v>0.03</v>
          </cell>
          <cell r="AD1524">
            <v>1</v>
          </cell>
        </row>
        <row r="1525">
          <cell r="D1525" t="str">
            <v>000957_Z11</v>
          </cell>
          <cell r="P1525">
            <v>0.03</v>
          </cell>
          <cell r="AD1525">
            <v>2</v>
          </cell>
        </row>
        <row r="1526">
          <cell r="D1526" t="str">
            <v>000957_Z11</v>
          </cell>
          <cell r="P1526">
            <v>0.03</v>
          </cell>
          <cell r="AD1526">
            <v>3</v>
          </cell>
        </row>
        <row r="1527">
          <cell r="D1527" t="str">
            <v>000957_Z11</v>
          </cell>
          <cell r="P1527">
            <v>0.03</v>
          </cell>
          <cell r="AD1527">
            <v>4</v>
          </cell>
        </row>
        <row r="1528">
          <cell r="D1528" t="str">
            <v>000957_Z11</v>
          </cell>
          <cell r="P1528">
            <v>0.03</v>
          </cell>
          <cell r="AD1528">
            <v>5</v>
          </cell>
        </row>
        <row r="1529">
          <cell r="D1529" t="str">
            <v>000957_Z11</v>
          </cell>
          <cell r="P1529">
            <v>0.03</v>
          </cell>
          <cell r="AD1529">
            <v>6</v>
          </cell>
        </row>
        <row r="1530">
          <cell r="D1530" t="str">
            <v>000958_Z11</v>
          </cell>
          <cell r="P1530">
            <v>8.0000000000000002E-3</v>
          </cell>
          <cell r="AD1530">
            <v>1</v>
          </cell>
        </row>
        <row r="1531">
          <cell r="D1531" t="str">
            <v>000958_Z11</v>
          </cell>
          <cell r="P1531">
            <v>8.0000000000000002E-3</v>
          </cell>
          <cell r="AD1531">
            <v>2</v>
          </cell>
        </row>
        <row r="1532">
          <cell r="D1532" t="str">
            <v>000958_Z11</v>
          </cell>
          <cell r="P1532">
            <v>8.0000000000000002E-3</v>
          </cell>
          <cell r="AD1532">
            <v>3</v>
          </cell>
        </row>
        <row r="1533">
          <cell r="D1533" t="str">
            <v>000958_Z11</v>
          </cell>
          <cell r="P1533">
            <v>8.0000000000000002E-3</v>
          </cell>
          <cell r="AD1533">
            <v>4</v>
          </cell>
        </row>
        <row r="1534">
          <cell r="D1534" t="str">
            <v>000958_Z11</v>
          </cell>
          <cell r="P1534">
            <v>8.0000000000000002E-3</v>
          </cell>
          <cell r="AD1534">
            <v>5</v>
          </cell>
        </row>
        <row r="1535">
          <cell r="D1535" t="str">
            <v>000958_Z11</v>
          </cell>
          <cell r="P1535">
            <v>8.0000000000000002E-3</v>
          </cell>
          <cell r="AD1535">
            <v>6</v>
          </cell>
        </row>
        <row r="1536">
          <cell r="D1536" t="str">
            <v>000960_Z11</v>
          </cell>
          <cell r="P1536">
            <v>0.5</v>
          </cell>
          <cell r="AD1536">
            <v>1</v>
          </cell>
        </row>
        <row r="1537">
          <cell r="D1537" t="str">
            <v>000960_Z11</v>
          </cell>
          <cell r="P1537">
            <v>0.5</v>
          </cell>
          <cell r="AD1537">
            <v>2</v>
          </cell>
        </row>
        <row r="1538">
          <cell r="D1538" t="str">
            <v>000960_Z11</v>
          </cell>
          <cell r="P1538">
            <v>0.5</v>
          </cell>
          <cell r="AD1538">
            <v>3</v>
          </cell>
        </row>
        <row r="1539">
          <cell r="D1539" t="str">
            <v>000960_Z11</v>
          </cell>
          <cell r="P1539">
            <v>0.5</v>
          </cell>
          <cell r="AD1539">
            <v>4</v>
          </cell>
        </row>
        <row r="1540">
          <cell r="D1540" t="str">
            <v>000960_Z11</v>
          </cell>
          <cell r="P1540">
            <v>0.5</v>
          </cell>
          <cell r="AD1540">
            <v>5</v>
          </cell>
        </row>
        <row r="1541">
          <cell r="D1541" t="str">
            <v>000960_Z11</v>
          </cell>
          <cell r="P1541">
            <v>0.5</v>
          </cell>
          <cell r="AD1541">
            <v>6</v>
          </cell>
        </row>
        <row r="1542">
          <cell r="D1542" t="str">
            <v>000963_Z11</v>
          </cell>
          <cell r="P1542">
            <v>1.0999999999999999E-2</v>
          </cell>
          <cell r="AD1542">
            <v>1</v>
          </cell>
        </row>
        <row r="1543">
          <cell r="D1543" t="str">
            <v>000963_Z11</v>
          </cell>
          <cell r="P1543">
            <v>1.0999999999999999E-2</v>
          </cell>
          <cell r="AD1543">
            <v>2</v>
          </cell>
        </row>
        <row r="1544">
          <cell r="D1544" t="str">
            <v>000963_Z11</v>
          </cell>
          <cell r="P1544">
            <v>1.0999999999999999E-2</v>
          </cell>
          <cell r="AD1544">
            <v>3</v>
          </cell>
        </row>
        <row r="1545">
          <cell r="D1545" t="str">
            <v>000963_Z11</v>
          </cell>
          <cell r="P1545">
            <v>1.0999999999999999E-2</v>
          </cell>
          <cell r="AD1545">
            <v>4</v>
          </cell>
        </row>
        <row r="1546">
          <cell r="D1546" t="str">
            <v>000963_Z11</v>
          </cell>
          <cell r="P1546">
            <v>1.0999999999999999E-2</v>
          </cell>
          <cell r="AD1546">
            <v>5</v>
          </cell>
        </row>
        <row r="1547">
          <cell r="D1547" t="str">
            <v>000963_Z11</v>
          </cell>
          <cell r="P1547">
            <v>1.0999999999999999E-2</v>
          </cell>
          <cell r="AD1547">
            <v>6</v>
          </cell>
        </row>
        <row r="1548">
          <cell r="D1548" t="str">
            <v>000965_Z11</v>
          </cell>
          <cell r="P1548">
            <v>1.7999999999999999E-2</v>
          </cell>
          <cell r="AD1548">
            <v>1</v>
          </cell>
        </row>
        <row r="1549">
          <cell r="D1549" t="str">
            <v>000965_Z11</v>
          </cell>
          <cell r="P1549">
            <v>1.7999999999999999E-2</v>
          </cell>
          <cell r="AD1549">
            <v>2</v>
          </cell>
        </row>
        <row r="1550">
          <cell r="D1550" t="str">
            <v>000965_Z11</v>
          </cell>
          <cell r="P1550">
            <v>1.7999999999999999E-2</v>
          </cell>
          <cell r="AD1550">
            <v>3</v>
          </cell>
        </row>
        <row r="1551">
          <cell r="D1551" t="str">
            <v>000965_Z11</v>
          </cell>
          <cell r="P1551">
            <v>1.7999999999999999E-2</v>
          </cell>
          <cell r="AD1551">
            <v>4</v>
          </cell>
        </row>
        <row r="1552">
          <cell r="D1552" t="str">
            <v>000965_Z11</v>
          </cell>
          <cell r="P1552">
            <v>1.7999999999999999E-2</v>
          </cell>
          <cell r="AD1552">
            <v>5</v>
          </cell>
        </row>
        <row r="1553">
          <cell r="D1553" t="str">
            <v>000965_Z11</v>
          </cell>
          <cell r="P1553">
            <v>1.7999999999999999E-2</v>
          </cell>
          <cell r="AD1553">
            <v>6</v>
          </cell>
        </row>
        <row r="1554">
          <cell r="D1554" t="str">
            <v>000966_Z11</v>
          </cell>
          <cell r="P1554">
            <v>3.3000000000000002E-2</v>
          </cell>
          <cell r="AD1554">
            <v>1</v>
          </cell>
        </row>
        <row r="1555">
          <cell r="D1555" t="str">
            <v>000966_Z11</v>
          </cell>
          <cell r="P1555">
            <v>3.3000000000000002E-2</v>
          </cell>
          <cell r="AD1555">
            <v>2</v>
          </cell>
        </row>
        <row r="1556">
          <cell r="D1556" t="str">
            <v>000966_Z11</v>
          </cell>
          <cell r="P1556">
            <v>3.3000000000000002E-2</v>
          </cell>
          <cell r="AD1556">
            <v>3</v>
          </cell>
        </row>
        <row r="1557">
          <cell r="D1557" t="str">
            <v>000966_Z11</v>
          </cell>
          <cell r="P1557">
            <v>3.3000000000000002E-2</v>
          </cell>
          <cell r="AD1557">
            <v>4</v>
          </cell>
        </row>
        <row r="1558">
          <cell r="D1558" t="str">
            <v>000966_Z11</v>
          </cell>
          <cell r="P1558">
            <v>3.3000000000000002E-2</v>
          </cell>
          <cell r="AD1558">
            <v>5</v>
          </cell>
        </row>
        <row r="1559">
          <cell r="D1559" t="str">
            <v>000966_Z11</v>
          </cell>
          <cell r="P1559">
            <v>3.3000000000000002E-2</v>
          </cell>
          <cell r="AD1559">
            <v>6</v>
          </cell>
        </row>
        <row r="1560">
          <cell r="D1560" t="str">
            <v>000967_Z11</v>
          </cell>
          <cell r="P1560">
            <v>7.4999999999999997E-2</v>
          </cell>
          <cell r="AD1560">
            <v>1</v>
          </cell>
        </row>
        <row r="1561">
          <cell r="D1561" t="str">
            <v>000967_Z11</v>
          </cell>
          <cell r="P1561">
            <v>7.4999999999999997E-2</v>
          </cell>
          <cell r="AD1561">
            <v>2</v>
          </cell>
        </row>
        <row r="1562">
          <cell r="D1562" t="str">
            <v>000967_Z11</v>
          </cell>
          <cell r="P1562">
            <v>7.4999999999999997E-2</v>
          </cell>
          <cell r="AD1562">
            <v>3</v>
          </cell>
        </row>
        <row r="1563">
          <cell r="D1563" t="str">
            <v>000967_Z11</v>
          </cell>
          <cell r="P1563">
            <v>7.4999999999999997E-2</v>
          </cell>
          <cell r="AD1563">
            <v>4</v>
          </cell>
        </row>
        <row r="1564">
          <cell r="D1564" t="str">
            <v>000967_Z11</v>
          </cell>
          <cell r="P1564">
            <v>7.4999999999999997E-2</v>
          </cell>
          <cell r="AD1564">
            <v>5</v>
          </cell>
        </row>
        <row r="1565">
          <cell r="D1565" t="str">
            <v>000967_Z11</v>
          </cell>
          <cell r="P1565">
            <v>7.4999999999999997E-2</v>
          </cell>
          <cell r="AD1565">
            <v>6</v>
          </cell>
        </row>
        <row r="1566">
          <cell r="D1566" t="str">
            <v>000968_Z11</v>
          </cell>
          <cell r="P1566">
            <v>0.04</v>
          </cell>
          <cell r="AD1566">
            <v>1</v>
          </cell>
        </row>
        <row r="1567">
          <cell r="D1567" t="str">
            <v>000968_Z11</v>
          </cell>
          <cell r="P1567">
            <v>0.04</v>
          </cell>
          <cell r="AD1567">
            <v>2</v>
          </cell>
        </row>
        <row r="1568">
          <cell r="D1568" t="str">
            <v>000968_Z11</v>
          </cell>
          <cell r="P1568">
            <v>0.04</v>
          </cell>
          <cell r="AD1568">
            <v>3</v>
          </cell>
        </row>
        <row r="1569">
          <cell r="D1569" t="str">
            <v>000968_Z11</v>
          </cell>
          <cell r="P1569">
            <v>0.04</v>
          </cell>
          <cell r="AD1569">
            <v>4</v>
          </cell>
        </row>
        <row r="1570">
          <cell r="D1570" t="str">
            <v>000968_Z11</v>
          </cell>
          <cell r="P1570">
            <v>0.04</v>
          </cell>
          <cell r="AD1570">
            <v>5</v>
          </cell>
        </row>
        <row r="1571">
          <cell r="D1571" t="str">
            <v>000968_Z11</v>
          </cell>
          <cell r="P1571">
            <v>0.04</v>
          </cell>
          <cell r="AD1571">
            <v>6</v>
          </cell>
        </row>
        <row r="1572">
          <cell r="D1572" t="str">
            <v>000969_Z11</v>
          </cell>
          <cell r="P1572">
            <v>3.5999999999999997E-2</v>
          </cell>
          <cell r="AD1572">
            <v>1</v>
          </cell>
        </row>
        <row r="1573">
          <cell r="D1573" t="str">
            <v>000969_Z11</v>
          </cell>
          <cell r="P1573">
            <v>3.5999999999999997E-2</v>
          </cell>
          <cell r="AD1573">
            <v>2</v>
          </cell>
        </row>
        <row r="1574">
          <cell r="D1574" t="str">
            <v>000970_Z11</v>
          </cell>
          <cell r="P1574">
            <v>1.2999999999999999E-2</v>
          </cell>
          <cell r="AD1574">
            <v>1</v>
          </cell>
        </row>
        <row r="1575">
          <cell r="D1575" t="str">
            <v>000970_Z11</v>
          </cell>
          <cell r="P1575">
            <v>1.2999999999999999E-2</v>
          </cell>
          <cell r="AD1575">
            <v>2</v>
          </cell>
        </row>
        <row r="1576">
          <cell r="D1576" t="str">
            <v>000970_Z11</v>
          </cell>
          <cell r="P1576">
            <v>1.2999999999999999E-2</v>
          </cell>
          <cell r="AD1576">
            <v>3</v>
          </cell>
        </row>
        <row r="1577">
          <cell r="D1577" t="str">
            <v>000970_Z11</v>
          </cell>
          <cell r="P1577">
            <v>1.2999999999999999E-2</v>
          </cell>
          <cell r="AD1577">
            <v>4</v>
          </cell>
        </row>
        <row r="1578">
          <cell r="D1578" t="str">
            <v>000970_Z11</v>
          </cell>
          <cell r="P1578">
            <v>1.2999999999999999E-2</v>
          </cell>
          <cell r="AD1578">
            <v>5</v>
          </cell>
        </row>
        <row r="1579">
          <cell r="D1579" t="str">
            <v>000970_Z11</v>
          </cell>
          <cell r="P1579">
            <v>1.2999999999999999E-2</v>
          </cell>
          <cell r="AD1579">
            <v>6</v>
          </cell>
        </row>
        <row r="1580">
          <cell r="D1580" t="str">
            <v>000974_Z11</v>
          </cell>
          <cell r="P1580">
            <v>0.03</v>
          </cell>
          <cell r="AD1580">
            <v>1</v>
          </cell>
        </row>
        <row r="1581">
          <cell r="D1581" t="str">
            <v>000974_Z11</v>
          </cell>
          <cell r="P1581">
            <v>0.03</v>
          </cell>
          <cell r="AD1581">
            <v>2</v>
          </cell>
        </row>
        <row r="1582">
          <cell r="D1582" t="str">
            <v>000974_Z11</v>
          </cell>
          <cell r="P1582">
            <v>0.03</v>
          </cell>
          <cell r="AD1582">
            <v>3</v>
          </cell>
        </row>
        <row r="1583">
          <cell r="D1583" t="str">
            <v>000974_Z11</v>
          </cell>
          <cell r="P1583">
            <v>0.03</v>
          </cell>
          <cell r="AD1583">
            <v>4</v>
          </cell>
        </row>
        <row r="1584">
          <cell r="D1584" t="str">
            <v>000974_Z11</v>
          </cell>
          <cell r="P1584">
            <v>0.03</v>
          </cell>
          <cell r="AD1584">
            <v>5</v>
          </cell>
        </row>
        <row r="1585">
          <cell r="D1585" t="str">
            <v>000974_Z11</v>
          </cell>
          <cell r="P1585">
            <v>0.03</v>
          </cell>
          <cell r="AD1585">
            <v>6</v>
          </cell>
        </row>
        <row r="1586">
          <cell r="D1586" t="str">
            <v>000983_Z11</v>
          </cell>
          <cell r="P1586">
            <v>4.0000000000000001E-3</v>
          </cell>
          <cell r="AD1586">
            <v>1</v>
          </cell>
        </row>
        <row r="1587">
          <cell r="D1587" t="str">
            <v>000983_Z11</v>
          </cell>
          <cell r="P1587">
            <v>4.0000000000000001E-3</v>
          </cell>
          <cell r="AD1587">
            <v>2</v>
          </cell>
        </row>
        <row r="1588">
          <cell r="D1588" t="str">
            <v>000983_Z11</v>
          </cell>
          <cell r="P1588">
            <v>4.0000000000000001E-3</v>
          </cell>
          <cell r="AD1588">
            <v>3</v>
          </cell>
        </row>
        <row r="1589">
          <cell r="D1589" t="str">
            <v>000983_Z11</v>
          </cell>
          <cell r="P1589">
            <v>4.0000000000000001E-3</v>
          </cell>
          <cell r="AD1589">
            <v>4</v>
          </cell>
        </row>
        <row r="1590">
          <cell r="D1590" t="str">
            <v>000983_Z11</v>
          </cell>
          <cell r="P1590">
            <v>4.0000000000000001E-3</v>
          </cell>
          <cell r="AD1590">
            <v>5</v>
          </cell>
        </row>
        <row r="1591">
          <cell r="D1591" t="str">
            <v>000983_Z11</v>
          </cell>
          <cell r="P1591">
            <v>4.0000000000000001E-3</v>
          </cell>
          <cell r="AD1591">
            <v>6</v>
          </cell>
        </row>
        <row r="1592">
          <cell r="D1592" t="str">
            <v>000984_Z11</v>
          </cell>
          <cell r="P1592">
            <v>0.08</v>
          </cell>
          <cell r="AD1592">
            <v>1</v>
          </cell>
        </row>
        <row r="1593">
          <cell r="D1593" t="str">
            <v>000984_Z11</v>
          </cell>
          <cell r="P1593">
            <v>0.08</v>
          </cell>
          <cell r="AD1593">
            <v>2</v>
          </cell>
        </row>
        <row r="1594">
          <cell r="D1594" t="str">
            <v>000984_Z11</v>
          </cell>
          <cell r="P1594">
            <v>0.08</v>
          </cell>
          <cell r="AD1594">
            <v>3</v>
          </cell>
        </row>
        <row r="1595">
          <cell r="D1595" t="str">
            <v>000984_Z11</v>
          </cell>
          <cell r="P1595">
            <v>0.08</v>
          </cell>
          <cell r="AD1595">
            <v>4</v>
          </cell>
        </row>
        <row r="1596">
          <cell r="D1596" t="str">
            <v>000989_Z11</v>
          </cell>
          <cell r="P1596">
            <v>5.5E-2</v>
          </cell>
          <cell r="AD1596">
            <v>1</v>
          </cell>
        </row>
        <row r="1597">
          <cell r="D1597" t="str">
            <v>000989_Z11</v>
          </cell>
          <cell r="P1597">
            <v>5.5E-2</v>
          </cell>
          <cell r="AD1597">
            <v>2</v>
          </cell>
        </row>
        <row r="1598">
          <cell r="D1598" t="str">
            <v>000989_Z11</v>
          </cell>
          <cell r="P1598">
            <v>5.5E-2</v>
          </cell>
          <cell r="AD1598">
            <v>3</v>
          </cell>
        </row>
        <row r="1599">
          <cell r="D1599" t="str">
            <v>000989_Z11</v>
          </cell>
          <cell r="P1599">
            <v>5.5E-2</v>
          </cell>
          <cell r="AD1599">
            <v>4</v>
          </cell>
        </row>
        <row r="1600">
          <cell r="D1600" t="str">
            <v>000989_Z11</v>
          </cell>
          <cell r="P1600">
            <v>5.5E-2</v>
          </cell>
          <cell r="AD1600">
            <v>5</v>
          </cell>
        </row>
        <row r="1601">
          <cell r="D1601" t="str">
            <v>000989_Z11</v>
          </cell>
          <cell r="P1601">
            <v>5.5E-2</v>
          </cell>
          <cell r="AD1601">
            <v>6</v>
          </cell>
        </row>
        <row r="1602">
          <cell r="D1602" t="str">
            <v>000992_Z11</v>
          </cell>
          <cell r="P1602">
            <v>2.5999999999999999E-2</v>
          </cell>
          <cell r="AD1602">
            <v>1</v>
          </cell>
        </row>
        <row r="1603">
          <cell r="D1603" t="str">
            <v>000992_Z11</v>
          </cell>
          <cell r="P1603">
            <v>2.5999999999999999E-2</v>
          </cell>
          <cell r="AD1603">
            <v>2</v>
          </cell>
        </row>
        <row r="1604">
          <cell r="D1604" t="str">
            <v>000992_Z11</v>
          </cell>
          <cell r="P1604">
            <v>2.5999999999999999E-2</v>
          </cell>
          <cell r="AD1604">
            <v>3</v>
          </cell>
        </row>
        <row r="1605">
          <cell r="D1605" t="str">
            <v>000992_Z11</v>
          </cell>
          <cell r="P1605">
            <v>2.5999999999999999E-2</v>
          </cell>
          <cell r="AD1605">
            <v>4</v>
          </cell>
        </row>
        <row r="1606">
          <cell r="D1606" t="str">
            <v>000992_Z11</v>
          </cell>
          <cell r="P1606">
            <v>2.5999999999999999E-2</v>
          </cell>
          <cell r="AD1606">
            <v>5</v>
          </cell>
        </row>
        <row r="1607">
          <cell r="D1607" t="str">
            <v>000992_Z11</v>
          </cell>
          <cell r="P1607">
            <v>2.5999999999999999E-2</v>
          </cell>
          <cell r="AD1607">
            <v>6</v>
          </cell>
        </row>
        <row r="1608">
          <cell r="D1608" t="str">
            <v>000993_Z11</v>
          </cell>
          <cell r="P1608">
            <v>1.0999999999999999E-2</v>
          </cell>
          <cell r="AD1608">
            <v>1</v>
          </cell>
        </row>
        <row r="1609">
          <cell r="D1609" t="str">
            <v>000993_Z11</v>
          </cell>
          <cell r="P1609">
            <v>1.0999999999999999E-2</v>
          </cell>
          <cell r="AD1609">
            <v>2</v>
          </cell>
        </row>
        <row r="1610">
          <cell r="D1610" t="str">
            <v>000993_Z11</v>
          </cell>
          <cell r="P1610">
            <v>1.0999999999999999E-2</v>
          </cell>
          <cell r="AD1610">
            <v>3</v>
          </cell>
        </row>
        <row r="1611">
          <cell r="D1611" t="str">
            <v>000993_Z11</v>
          </cell>
          <cell r="P1611">
            <v>1.0999999999999999E-2</v>
          </cell>
          <cell r="AD1611">
            <v>4</v>
          </cell>
        </row>
        <row r="1612">
          <cell r="D1612" t="str">
            <v>000993_Z11</v>
          </cell>
          <cell r="P1612">
            <v>1.0999999999999999E-2</v>
          </cell>
          <cell r="AD1612">
            <v>5</v>
          </cell>
        </row>
        <row r="1613">
          <cell r="D1613" t="str">
            <v>000993_Z11</v>
          </cell>
          <cell r="P1613">
            <v>1.0999999999999999E-2</v>
          </cell>
          <cell r="AD1613">
            <v>6</v>
          </cell>
        </row>
        <row r="1614">
          <cell r="D1614" t="str">
            <v>000994_Z11</v>
          </cell>
          <cell r="P1614">
            <v>1.0999999999999999E-2</v>
          </cell>
          <cell r="AD1614">
            <v>1</v>
          </cell>
        </row>
        <row r="1615">
          <cell r="D1615" t="str">
            <v>000994_Z11</v>
          </cell>
          <cell r="P1615">
            <v>1.0999999999999999E-2</v>
          </cell>
          <cell r="AD1615">
            <v>2</v>
          </cell>
        </row>
        <row r="1616">
          <cell r="D1616" t="str">
            <v>000994_Z11</v>
          </cell>
          <cell r="P1616">
            <v>1.0999999999999999E-2</v>
          </cell>
          <cell r="AD1616">
            <v>3</v>
          </cell>
        </row>
        <row r="1617">
          <cell r="D1617" t="str">
            <v>000994_Z11</v>
          </cell>
          <cell r="P1617">
            <v>1.0999999999999999E-2</v>
          </cell>
          <cell r="AD1617">
            <v>4</v>
          </cell>
        </row>
        <row r="1618">
          <cell r="D1618" t="str">
            <v>000994_Z11</v>
          </cell>
          <cell r="P1618">
            <v>1.0999999999999999E-2</v>
          </cell>
          <cell r="AD1618">
            <v>5</v>
          </cell>
        </row>
        <row r="1619">
          <cell r="D1619" t="str">
            <v>000994_Z11</v>
          </cell>
          <cell r="P1619">
            <v>1.0999999999999999E-2</v>
          </cell>
          <cell r="AD1619">
            <v>6</v>
          </cell>
        </row>
        <row r="1620">
          <cell r="D1620" t="str">
            <v>001000_Z11</v>
          </cell>
          <cell r="P1620">
            <v>0.12</v>
          </cell>
          <cell r="AD1620">
            <v>1</v>
          </cell>
        </row>
        <row r="1621">
          <cell r="D1621" t="str">
            <v>001000_Z11</v>
          </cell>
          <cell r="P1621">
            <v>0.12</v>
          </cell>
          <cell r="AD1621">
            <v>2</v>
          </cell>
        </row>
        <row r="1622">
          <cell r="D1622" t="str">
            <v>001000_Z11</v>
          </cell>
          <cell r="P1622">
            <v>0.12</v>
          </cell>
          <cell r="AD1622">
            <v>3</v>
          </cell>
        </row>
        <row r="1623">
          <cell r="D1623" t="str">
            <v>001000_Z11</v>
          </cell>
          <cell r="P1623">
            <v>0.12</v>
          </cell>
          <cell r="AD1623">
            <v>4</v>
          </cell>
        </row>
        <row r="1624">
          <cell r="D1624" t="str">
            <v>001000_Z11</v>
          </cell>
          <cell r="P1624">
            <v>0.12</v>
          </cell>
          <cell r="AD1624">
            <v>5</v>
          </cell>
        </row>
        <row r="1625">
          <cell r="D1625" t="str">
            <v>001000_Z11</v>
          </cell>
          <cell r="P1625">
            <v>0.12</v>
          </cell>
          <cell r="AD1625">
            <v>6</v>
          </cell>
        </row>
        <row r="1626">
          <cell r="D1626" t="str">
            <v>001011_Z11</v>
          </cell>
          <cell r="P1626">
            <v>0.04</v>
          </cell>
          <cell r="AD1626">
            <v>1</v>
          </cell>
        </row>
        <row r="1627">
          <cell r="D1627" t="str">
            <v>001011_Z11</v>
          </cell>
          <cell r="P1627">
            <v>0.04</v>
          </cell>
          <cell r="AD1627">
            <v>2</v>
          </cell>
        </row>
        <row r="1628">
          <cell r="D1628" t="str">
            <v>001011_Z11</v>
          </cell>
          <cell r="P1628">
            <v>0.04</v>
          </cell>
          <cell r="AD1628">
            <v>3</v>
          </cell>
        </row>
        <row r="1629">
          <cell r="D1629" t="str">
            <v>001011_Z11</v>
          </cell>
          <cell r="P1629">
            <v>0.04</v>
          </cell>
          <cell r="AD1629">
            <v>4</v>
          </cell>
        </row>
        <row r="1630">
          <cell r="D1630" t="str">
            <v>001011_Z11</v>
          </cell>
          <cell r="P1630">
            <v>0.04</v>
          </cell>
          <cell r="AD1630">
            <v>5</v>
          </cell>
        </row>
        <row r="1631">
          <cell r="D1631" t="str">
            <v>001011_Z11</v>
          </cell>
          <cell r="P1631">
            <v>0.04</v>
          </cell>
          <cell r="AD1631">
            <v>6</v>
          </cell>
        </row>
        <row r="1632">
          <cell r="D1632" t="str">
            <v>001012_Z11</v>
          </cell>
          <cell r="P1632">
            <v>2.1999999999999999E-2</v>
          </cell>
          <cell r="AD1632">
            <v>1</v>
          </cell>
        </row>
        <row r="1633">
          <cell r="D1633" t="str">
            <v>001012_Z11</v>
          </cell>
          <cell r="P1633">
            <v>2.1999999999999999E-2</v>
          </cell>
          <cell r="AD1633">
            <v>2</v>
          </cell>
        </row>
        <row r="1634">
          <cell r="D1634" t="str">
            <v>001012_Z11</v>
          </cell>
          <cell r="P1634">
            <v>2.1999999999999999E-2</v>
          </cell>
          <cell r="AD1634">
            <v>3</v>
          </cell>
        </row>
        <row r="1635">
          <cell r="D1635" t="str">
            <v>001012_Z11</v>
          </cell>
          <cell r="P1635">
            <v>2.1999999999999999E-2</v>
          </cell>
          <cell r="AD1635">
            <v>4</v>
          </cell>
        </row>
        <row r="1636">
          <cell r="D1636" t="str">
            <v>001012_Z11</v>
          </cell>
          <cell r="P1636">
            <v>2.1999999999999999E-2</v>
          </cell>
          <cell r="AD1636">
            <v>5</v>
          </cell>
        </row>
        <row r="1637">
          <cell r="D1637" t="str">
            <v>001012_Z11</v>
          </cell>
          <cell r="P1637">
            <v>2.1999999999999999E-2</v>
          </cell>
          <cell r="AD1637">
            <v>6</v>
          </cell>
        </row>
        <row r="1638">
          <cell r="D1638" t="str">
            <v>001018_Z11</v>
          </cell>
          <cell r="P1638">
            <v>6.4999999999999997E-3</v>
          </cell>
          <cell r="AD1638">
            <v>1</v>
          </cell>
        </row>
        <row r="1639">
          <cell r="D1639" t="str">
            <v>001018_Z11</v>
          </cell>
          <cell r="P1639">
            <v>6.4999999999999997E-3</v>
          </cell>
          <cell r="AD1639">
            <v>2</v>
          </cell>
        </row>
        <row r="1640">
          <cell r="D1640" t="str">
            <v>001018_Z11</v>
          </cell>
          <cell r="P1640">
            <v>6.4999999999999997E-3</v>
          </cell>
          <cell r="AD1640">
            <v>3</v>
          </cell>
        </row>
        <row r="1641">
          <cell r="D1641" t="str">
            <v>001018_Z11</v>
          </cell>
          <cell r="P1641">
            <v>6.4999999999999997E-3</v>
          </cell>
          <cell r="AD1641">
            <v>4</v>
          </cell>
        </row>
        <row r="1642">
          <cell r="D1642" t="str">
            <v>001018_Z11</v>
          </cell>
          <cell r="P1642">
            <v>6.4999999999999997E-3</v>
          </cell>
          <cell r="AD1642">
            <v>5</v>
          </cell>
        </row>
        <row r="1643">
          <cell r="D1643" t="str">
            <v>001018_Z11</v>
          </cell>
          <cell r="P1643">
            <v>6.4999999999999997E-3</v>
          </cell>
          <cell r="AD1643">
            <v>6</v>
          </cell>
        </row>
        <row r="1644">
          <cell r="D1644" t="str">
            <v>001036_Z11</v>
          </cell>
          <cell r="P1644">
            <v>0.15</v>
          </cell>
          <cell r="AD1644">
            <v>1</v>
          </cell>
        </row>
        <row r="1645">
          <cell r="D1645" t="str">
            <v>001036_Z11</v>
          </cell>
          <cell r="P1645">
            <v>0.15</v>
          </cell>
          <cell r="AD1645">
            <v>2</v>
          </cell>
        </row>
        <row r="1646">
          <cell r="D1646" t="str">
            <v>001036_Z11</v>
          </cell>
          <cell r="P1646">
            <v>0.15</v>
          </cell>
          <cell r="AD1646">
            <v>3</v>
          </cell>
        </row>
        <row r="1647">
          <cell r="D1647" t="str">
            <v>001036_Z11</v>
          </cell>
          <cell r="P1647">
            <v>0.15</v>
          </cell>
          <cell r="AD1647">
            <v>4</v>
          </cell>
        </row>
        <row r="1648">
          <cell r="D1648" t="str">
            <v>001036_Z11</v>
          </cell>
          <cell r="P1648">
            <v>0.15</v>
          </cell>
          <cell r="AD1648">
            <v>5</v>
          </cell>
        </row>
        <row r="1649">
          <cell r="D1649" t="str">
            <v>001036_Z11</v>
          </cell>
          <cell r="P1649">
            <v>0.15</v>
          </cell>
          <cell r="AD1649">
            <v>6</v>
          </cell>
        </row>
        <row r="1650">
          <cell r="D1650" t="str">
            <v>001042_Z11</v>
          </cell>
          <cell r="P1650">
            <v>0.13</v>
          </cell>
          <cell r="AD1650">
            <v>1</v>
          </cell>
        </row>
        <row r="1651">
          <cell r="D1651" t="str">
            <v>001042_Z11</v>
          </cell>
          <cell r="P1651">
            <v>0.13</v>
          </cell>
          <cell r="AD1651">
            <v>2</v>
          </cell>
        </row>
        <row r="1652">
          <cell r="D1652" t="str">
            <v>001042_Z11</v>
          </cell>
          <cell r="P1652">
            <v>0.13</v>
          </cell>
          <cell r="AD1652">
            <v>3</v>
          </cell>
        </row>
        <row r="1653">
          <cell r="D1653" t="str">
            <v>001042_Z11</v>
          </cell>
          <cell r="P1653">
            <v>0.13</v>
          </cell>
          <cell r="AD1653">
            <v>4</v>
          </cell>
        </row>
        <row r="1654">
          <cell r="D1654" t="str">
            <v>001042_Z11</v>
          </cell>
          <cell r="P1654">
            <v>0.13</v>
          </cell>
          <cell r="AD1654">
            <v>5</v>
          </cell>
        </row>
        <row r="1655">
          <cell r="D1655" t="str">
            <v>001042_Z11</v>
          </cell>
          <cell r="P1655">
            <v>0.13</v>
          </cell>
          <cell r="AD1655">
            <v>6</v>
          </cell>
        </row>
        <row r="1656">
          <cell r="D1656" t="str">
            <v>001054_Z11</v>
          </cell>
          <cell r="P1656">
            <v>2.5999999999999999E-2</v>
          </cell>
          <cell r="AD1656">
            <v>1</v>
          </cell>
        </row>
        <row r="1657">
          <cell r="D1657" t="str">
            <v>001054_Z11</v>
          </cell>
          <cell r="P1657">
            <v>2.5999999999999999E-2</v>
          </cell>
          <cell r="AD1657">
            <v>2</v>
          </cell>
        </row>
        <row r="1658">
          <cell r="D1658" t="str">
            <v>001054_Z11</v>
          </cell>
          <cell r="P1658">
            <v>2.5999999999999999E-2</v>
          </cell>
          <cell r="AD1658">
            <v>3</v>
          </cell>
        </row>
        <row r="1659">
          <cell r="D1659" t="str">
            <v>001054_Z11</v>
          </cell>
          <cell r="P1659">
            <v>2.5999999999999999E-2</v>
          </cell>
          <cell r="AD1659">
            <v>4</v>
          </cell>
        </row>
        <row r="1660">
          <cell r="D1660" t="str">
            <v>001054_Z11</v>
          </cell>
          <cell r="P1660">
            <v>2.5999999999999999E-2</v>
          </cell>
          <cell r="AD1660">
            <v>5</v>
          </cell>
        </row>
        <row r="1661">
          <cell r="D1661" t="str">
            <v>001054_Z11</v>
          </cell>
          <cell r="P1661">
            <v>2.5999999999999999E-2</v>
          </cell>
          <cell r="AD1661">
            <v>6</v>
          </cell>
        </row>
        <row r="1662">
          <cell r="D1662" t="str">
            <v>001055_Z11</v>
          </cell>
          <cell r="P1662">
            <v>1.4999999999999999E-2</v>
          </cell>
          <cell r="AD1662">
            <v>1</v>
          </cell>
        </row>
        <row r="1663">
          <cell r="D1663" t="str">
            <v>001055_Z11</v>
          </cell>
          <cell r="P1663">
            <v>1.4999999999999999E-2</v>
          </cell>
          <cell r="AD1663">
            <v>2</v>
          </cell>
        </row>
        <row r="1664">
          <cell r="D1664" t="str">
            <v>001055_Z11</v>
          </cell>
          <cell r="P1664">
            <v>1.4999999999999999E-2</v>
          </cell>
          <cell r="AD1664">
            <v>3</v>
          </cell>
        </row>
        <row r="1665">
          <cell r="D1665" t="str">
            <v>001055_Z11</v>
          </cell>
          <cell r="P1665">
            <v>1.4999999999999999E-2</v>
          </cell>
          <cell r="AD1665">
            <v>4</v>
          </cell>
        </row>
        <row r="1666">
          <cell r="D1666" t="str">
            <v>001055_Z11</v>
          </cell>
          <cell r="P1666">
            <v>1.4999999999999999E-2</v>
          </cell>
          <cell r="AD1666">
            <v>5</v>
          </cell>
        </row>
        <row r="1667">
          <cell r="D1667" t="str">
            <v>001056_Z11</v>
          </cell>
          <cell r="P1667">
            <v>1.4999999999999999E-2</v>
          </cell>
          <cell r="AD1667">
            <v>1</v>
          </cell>
        </row>
        <row r="1668">
          <cell r="D1668" t="str">
            <v>001056_Z11</v>
          </cell>
          <cell r="P1668">
            <v>1.4999999999999999E-2</v>
          </cell>
          <cell r="AD1668">
            <v>2</v>
          </cell>
        </row>
        <row r="1669">
          <cell r="D1669" t="str">
            <v>001056_Z11</v>
          </cell>
          <cell r="P1669">
            <v>1.4999999999999999E-2</v>
          </cell>
          <cell r="AD1669">
            <v>3</v>
          </cell>
        </row>
        <row r="1670">
          <cell r="D1670" t="str">
            <v>001056_Z11</v>
          </cell>
          <cell r="P1670">
            <v>1.4999999999999999E-2</v>
          </cell>
          <cell r="AD1670">
            <v>4</v>
          </cell>
        </row>
        <row r="1671">
          <cell r="D1671" t="str">
            <v>001056_Z11</v>
          </cell>
          <cell r="P1671">
            <v>1.4999999999999999E-2</v>
          </cell>
          <cell r="AD1671">
            <v>5</v>
          </cell>
        </row>
        <row r="1672">
          <cell r="D1672" t="str">
            <v>001060_Z11</v>
          </cell>
          <cell r="P1672">
            <v>3.6999999999999998E-2</v>
          </cell>
          <cell r="AD1672">
            <v>1</v>
          </cell>
        </row>
        <row r="1673">
          <cell r="D1673" t="str">
            <v>001060_Z11</v>
          </cell>
          <cell r="P1673">
            <v>3.6999999999999998E-2</v>
          </cell>
          <cell r="AD1673">
            <v>2</v>
          </cell>
        </row>
        <row r="1674">
          <cell r="D1674" t="str">
            <v>001060_Z11</v>
          </cell>
          <cell r="P1674">
            <v>3.6999999999999998E-2</v>
          </cell>
          <cell r="AD1674">
            <v>3</v>
          </cell>
        </row>
        <row r="1675">
          <cell r="D1675" t="str">
            <v>001060_Z11</v>
          </cell>
          <cell r="P1675">
            <v>3.6999999999999998E-2</v>
          </cell>
          <cell r="AD1675">
            <v>4</v>
          </cell>
        </row>
        <row r="1676">
          <cell r="D1676" t="str">
            <v>001060_Z11</v>
          </cell>
          <cell r="P1676">
            <v>3.6999999999999998E-2</v>
          </cell>
          <cell r="AD1676">
            <v>5</v>
          </cell>
        </row>
        <row r="1677">
          <cell r="D1677" t="str">
            <v>001060_Z11</v>
          </cell>
          <cell r="P1677">
            <v>3.6999999999999998E-2</v>
          </cell>
          <cell r="AD1677">
            <v>6</v>
          </cell>
        </row>
        <row r="1678">
          <cell r="D1678" t="str">
            <v>001061_Z11</v>
          </cell>
          <cell r="P1678">
            <v>3.6999999999999998E-2</v>
          </cell>
          <cell r="AD1678">
            <v>1</v>
          </cell>
        </row>
        <row r="1679">
          <cell r="D1679" t="str">
            <v>001061_Z11</v>
          </cell>
          <cell r="P1679">
            <v>3.6999999999999998E-2</v>
          </cell>
          <cell r="AD1679">
            <v>2</v>
          </cell>
        </row>
        <row r="1680">
          <cell r="D1680" t="str">
            <v>001061_Z11</v>
          </cell>
          <cell r="P1680">
            <v>3.6999999999999998E-2</v>
          </cell>
          <cell r="AD1680">
            <v>3</v>
          </cell>
        </row>
        <row r="1681">
          <cell r="D1681" t="str">
            <v>001061_Z11</v>
          </cell>
          <cell r="P1681">
            <v>3.6999999999999998E-2</v>
          </cell>
          <cell r="AD1681">
            <v>4</v>
          </cell>
        </row>
        <row r="1682">
          <cell r="D1682" t="str">
            <v>001061_Z11</v>
          </cell>
          <cell r="P1682">
            <v>3.6999999999999998E-2</v>
          </cell>
          <cell r="AD1682">
            <v>5</v>
          </cell>
        </row>
        <row r="1683">
          <cell r="D1683" t="str">
            <v>001061_Z11</v>
          </cell>
          <cell r="P1683">
            <v>3.6999999999999998E-2</v>
          </cell>
          <cell r="AD1683">
            <v>6</v>
          </cell>
        </row>
        <row r="1684">
          <cell r="D1684" t="str">
            <v>001062_Z11</v>
          </cell>
          <cell r="P1684">
            <v>7.4999999999999997E-3</v>
          </cell>
          <cell r="AD1684">
            <v>1</v>
          </cell>
        </row>
        <row r="1685">
          <cell r="D1685" t="str">
            <v>001062_Z11</v>
          </cell>
          <cell r="P1685">
            <v>7.4999999999999997E-3</v>
          </cell>
          <cell r="AD1685">
            <v>2</v>
          </cell>
        </row>
        <row r="1686">
          <cell r="D1686" t="str">
            <v>001062_Z11</v>
          </cell>
          <cell r="P1686">
            <v>7.4999999999999997E-3</v>
          </cell>
          <cell r="AD1686">
            <v>3</v>
          </cell>
        </row>
        <row r="1687">
          <cell r="D1687" t="str">
            <v>001062_Z11</v>
          </cell>
          <cell r="P1687">
            <v>7.4999999999999997E-3</v>
          </cell>
          <cell r="AD1687">
            <v>4</v>
          </cell>
        </row>
        <row r="1688">
          <cell r="D1688" t="str">
            <v>001062_Z11</v>
          </cell>
          <cell r="P1688">
            <v>7.4999999999999997E-3</v>
          </cell>
          <cell r="AD1688">
            <v>5</v>
          </cell>
        </row>
        <row r="1689">
          <cell r="D1689" t="str">
            <v>001062_Z11</v>
          </cell>
          <cell r="P1689">
            <v>7.4999999999999997E-3</v>
          </cell>
          <cell r="AD1689">
            <v>6</v>
          </cell>
        </row>
        <row r="1690">
          <cell r="D1690" t="str">
            <v>001063_Z11</v>
          </cell>
          <cell r="P1690">
            <v>7.4999999999999997E-2</v>
          </cell>
          <cell r="AD1690">
            <v>1</v>
          </cell>
        </row>
        <row r="1691">
          <cell r="D1691" t="str">
            <v>001063_Z11</v>
          </cell>
          <cell r="P1691">
            <v>7.4999999999999997E-2</v>
          </cell>
          <cell r="AD1691">
            <v>2</v>
          </cell>
        </row>
        <row r="1692">
          <cell r="D1692" t="str">
            <v>001063_Z11</v>
          </cell>
          <cell r="P1692">
            <v>7.4999999999999997E-2</v>
          </cell>
          <cell r="AD1692">
            <v>3</v>
          </cell>
        </row>
        <row r="1693">
          <cell r="D1693" t="str">
            <v>001063_Z11</v>
          </cell>
          <cell r="P1693">
            <v>7.4999999999999997E-2</v>
          </cell>
          <cell r="AD1693">
            <v>4</v>
          </cell>
        </row>
        <row r="1694">
          <cell r="D1694" t="str">
            <v>001063_Z11</v>
          </cell>
          <cell r="P1694">
            <v>7.4999999999999997E-2</v>
          </cell>
          <cell r="AD1694">
            <v>5</v>
          </cell>
        </row>
        <row r="1695">
          <cell r="D1695" t="str">
            <v>001063_Z11</v>
          </cell>
          <cell r="P1695">
            <v>7.4999999999999997E-2</v>
          </cell>
          <cell r="AD1695">
            <v>6</v>
          </cell>
        </row>
        <row r="1696">
          <cell r="D1696" t="str">
            <v>001064_Z11</v>
          </cell>
          <cell r="P1696">
            <v>4.4999999999999998E-2</v>
          </cell>
          <cell r="AD1696">
            <v>1</v>
          </cell>
        </row>
        <row r="1697">
          <cell r="D1697" t="str">
            <v>001064_Z11</v>
          </cell>
          <cell r="P1697">
            <v>4.4999999999999998E-2</v>
          </cell>
          <cell r="AD1697">
            <v>2</v>
          </cell>
        </row>
        <row r="1698">
          <cell r="D1698" t="str">
            <v>001064_Z11</v>
          </cell>
          <cell r="P1698">
            <v>4.4999999999999998E-2</v>
          </cell>
          <cell r="AD1698">
            <v>3</v>
          </cell>
        </row>
        <row r="1699">
          <cell r="D1699" t="str">
            <v>001064_Z11</v>
          </cell>
          <cell r="P1699">
            <v>4.4999999999999998E-2</v>
          </cell>
          <cell r="AD1699">
            <v>4</v>
          </cell>
        </row>
        <row r="1700">
          <cell r="D1700" t="str">
            <v>001064_Z11</v>
          </cell>
          <cell r="P1700">
            <v>4.4999999999999998E-2</v>
          </cell>
          <cell r="AD1700">
            <v>5</v>
          </cell>
        </row>
        <row r="1701">
          <cell r="D1701" t="str">
            <v>001064_Z11</v>
          </cell>
          <cell r="P1701">
            <v>4.4999999999999998E-2</v>
          </cell>
          <cell r="AD1701">
            <v>6</v>
          </cell>
        </row>
        <row r="1702">
          <cell r="D1702" t="str">
            <v>001066_Z11</v>
          </cell>
          <cell r="P1702">
            <v>7.4999999999999997E-2</v>
          </cell>
          <cell r="AD1702">
            <v>1</v>
          </cell>
        </row>
        <row r="1703">
          <cell r="D1703" t="str">
            <v>001066_Z11</v>
          </cell>
          <cell r="P1703">
            <v>7.4999999999999997E-2</v>
          </cell>
          <cell r="AD1703">
            <v>2</v>
          </cell>
        </row>
        <row r="1704">
          <cell r="D1704" t="str">
            <v>001066_Z11</v>
          </cell>
          <cell r="P1704">
            <v>7.4999999999999997E-2</v>
          </cell>
          <cell r="AD1704">
            <v>3</v>
          </cell>
        </row>
        <row r="1705">
          <cell r="D1705" t="str">
            <v>001066_Z11</v>
          </cell>
          <cell r="P1705">
            <v>7.4999999999999997E-2</v>
          </cell>
          <cell r="AD1705">
            <v>4</v>
          </cell>
        </row>
        <row r="1706">
          <cell r="D1706" t="str">
            <v>001066_Z11</v>
          </cell>
          <cell r="P1706">
            <v>7.4999999999999997E-2</v>
          </cell>
          <cell r="AD1706">
            <v>5</v>
          </cell>
        </row>
        <row r="1707">
          <cell r="D1707" t="str">
            <v>001066_Z11</v>
          </cell>
          <cell r="P1707">
            <v>7.4999999999999997E-2</v>
          </cell>
          <cell r="AD1707">
            <v>6</v>
          </cell>
        </row>
        <row r="1708">
          <cell r="D1708" t="str">
            <v>001068_Z11</v>
          </cell>
          <cell r="P1708">
            <v>1.4999999999999999E-2</v>
          </cell>
          <cell r="AD1708">
            <v>1</v>
          </cell>
        </row>
        <row r="1709">
          <cell r="D1709" t="str">
            <v>001068_Z11</v>
          </cell>
          <cell r="P1709">
            <v>1.4999999999999999E-2</v>
          </cell>
          <cell r="AD1709">
            <v>2</v>
          </cell>
        </row>
        <row r="1710">
          <cell r="D1710" t="str">
            <v>001068_Z11</v>
          </cell>
          <cell r="P1710">
            <v>1.4999999999999999E-2</v>
          </cell>
          <cell r="AD1710">
            <v>3</v>
          </cell>
        </row>
        <row r="1711">
          <cell r="D1711" t="str">
            <v>001068_Z11</v>
          </cell>
          <cell r="P1711">
            <v>1.4999999999999999E-2</v>
          </cell>
          <cell r="AD1711">
            <v>4</v>
          </cell>
        </row>
        <row r="1712">
          <cell r="D1712" t="str">
            <v>001068_Z11</v>
          </cell>
          <cell r="P1712">
            <v>1.4999999999999999E-2</v>
          </cell>
          <cell r="AD1712">
            <v>5</v>
          </cell>
        </row>
        <row r="1713">
          <cell r="D1713" t="str">
            <v>001068_Z11</v>
          </cell>
          <cell r="P1713">
            <v>1.4999999999999999E-2</v>
          </cell>
          <cell r="AD1713">
            <v>6</v>
          </cell>
        </row>
        <row r="1714">
          <cell r="D1714" t="str">
            <v>001072_Z11</v>
          </cell>
          <cell r="P1714">
            <v>0.13</v>
          </cell>
          <cell r="AD1714">
            <v>1</v>
          </cell>
        </row>
        <row r="1715">
          <cell r="D1715" t="str">
            <v>001072_Z11</v>
          </cell>
          <cell r="P1715">
            <v>0.13</v>
          </cell>
          <cell r="AD1715">
            <v>2</v>
          </cell>
        </row>
        <row r="1716">
          <cell r="D1716" t="str">
            <v>001072_Z11</v>
          </cell>
          <cell r="P1716">
            <v>0.13</v>
          </cell>
          <cell r="AD1716">
            <v>3</v>
          </cell>
        </row>
        <row r="1717">
          <cell r="D1717" t="str">
            <v>001072_Z11</v>
          </cell>
          <cell r="P1717">
            <v>0.13</v>
          </cell>
          <cell r="AD1717">
            <v>4</v>
          </cell>
        </row>
        <row r="1718">
          <cell r="D1718" t="str">
            <v>001072_Z11</v>
          </cell>
          <cell r="P1718">
            <v>0.13</v>
          </cell>
          <cell r="AD1718">
            <v>5</v>
          </cell>
        </row>
        <row r="1719">
          <cell r="D1719" t="str">
            <v>001072_Z11</v>
          </cell>
          <cell r="P1719">
            <v>0.13</v>
          </cell>
          <cell r="AD1719">
            <v>6</v>
          </cell>
        </row>
        <row r="1720">
          <cell r="D1720" t="str">
            <v>001073_Z11</v>
          </cell>
          <cell r="P1720">
            <v>5.5E-2</v>
          </cell>
          <cell r="AD1720">
            <v>1</v>
          </cell>
        </row>
        <row r="1721">
          <cell r="D1721" t="str">
            <v>001073_Z11</v>
          </cell>
          <cell r="P1721">
            <v>5.5E-2</v>
          </cell>
          <cell r="AD1721">
            <v>2</v>
          </cell>
        </row>
        <row r="1722">
          <cell r="D1722" t="str">
            <v>001073_Z11</v>
          </cell>
          <cell r="P1722">
            <v>5.5E-2</v>
          </cell>
          <cell r="AD1722">
            <v>3</v>
          </cell>
        </row>
        <row r="1723">
          <cell r="D1723" t="str">
            <v>001073_Z11</v>
          </cell>
          <cell r="P1723">
            <v>5.5E-2</v>
          </cell>
          <cell r="AD1723">
            <v>4</v>
          </cell>
        </row>
        <row r="1724">
          <cell r="D1724" t="str">
            <v>001073_Z11</v>
          </cell>
          <cell r="P1724">
            <v>5.5E-2</v>
          </cell>
          <cell r="AD1724">
            <v>5</v>
          </cell>
        </row>
        <row r="1725">
          <cell r="D1725" t="str">
            <v>001073_Z11</v>
          </cell>
          <cell r="P1725">
            <v>5.5E-2</v>
          </cell>
          <cell r="AD1725">
            <v>6</v>
          </cell>
        </row>
        <row r="1726">
          <cell r="D1726" t="str">
            <v>001076_Z11</v>
          </cell>
          <cell r="P1726">
            <v>3.0000000000000001E-3</v>
          </cell>
          <cell r="AD1726">
            <v>1</v>
          </cell>
        </row>
        <row r="1727">
          <cell r="D1727" t="str">
            <v>001076_Z11</v>
          </cell>
          <cell r="P1727">
            <v>3.0000000000000001E-3</v>
          </cell>
          <cell r="AD1727">
            <v>2</v>
          </cell>
        </row>
        <row r="1728">
          <cell r="D1728" t="str">
            <v>001076_Z11</v>
          </cell>
          <cell r="P1728">
            <v>3.0000000000000001E-3</v>
          </cell>
          <cell r="AD1728">
            <v>3</v>
          </cell>
        </row>
        <row r="1729">
          <cell r="D1729" t="str">
            <v>001076_Z11</v>
          </cell>
          <cell r="P1729">
            <v>3.0000000000000001E-3</v>
          </cell>
          <cell r="AD1729">
            <v>4</v>
          </cell>
        </row>
        <row r="1730">
          <cell r="D1730" t="str">
            <v>001076_Z11</v>
          </cell>
          <cell r="P1730">
            <v>3.0000000000000001E-3</v>
          </cell>
          <cell r="AD1730">
            <v>5</v>
          </cell>
        </row>
        <row r="1731">
          <cell r="D1731" t="str">
            <v>001076_Z11</v>
          </cell>
          <cell r="P1731">
            <v>3.0000000000000001E-3</v>
          </cell>
          <cell r="AD1731">
            <v>6</v>
          </cell>
        </row>
        <row r="1732">
          <cell r="D1732" t="str">
            <v>001080_Z11</v>
          </cell>
          <cell r="P1732">
            <v>0.03</v>
          </cell>
          <cell r="AD1732">
            <v>1</v>
          </cell>
        </row>
        <row r="1733">
          <cell r="D1733" t="str">
            <v>001080_Z11</v>
          </cell>
          <cell r="P1733">
            <v>0.03</v>
          </cell>
          <cell r="AD1733">
            <v>2</v>
          </cell>
        </row>
        <row r="1734">
          <cell r="D1734" t="str">
            <v>001080_Z11</v>
          </cell>
          <cell r="P1734">
            <v>0.03</v>
          </cell>
          <cell r="AD1734">
            <v>3</v>
          </cell>
        </row>
        <row r="1735">
          <cell r="D1735" t="str">
            <v>001080_Z11</v>
          </cell>
          <cell r="P1735">
            <v>0.03</v>
          </cell>
          <cell r="AD1735">
            <v>4</v>
          </cell>
        </row>
        <row r="1736">
          <cell r="D1736" t="str">
            <v>001080_Z11</v>
          </cell>
          <cell r="P1736">
            <v>0.03</v>
          </cell>
          <cell r="AD1736">
            <v>5</v>
          </cell>
        </row>
        <row r="1737">
          <cell r="D1737" t="str">
            <v>001080_Z11</v>
          </cell>
          <cell r="P1737">
            <v>0.03</v>
          </cell>
          <cell r="AD1737">
            <v>6</v>
          </cell>
        </row>
        <row r="1738">
          <cell r="D1738" t="str">
            <v>001081_Z11</v>
          </cell>
          <cell r="P1738">
            <v>6.8000000000000005E-2</v>
          </cell>
          <cell r="AD1738">
            <v>1</v>
          </cell>
        </row>
        <row r="1739">
          <cell r="D1739" t="str">
            <v>001081_Z11</v>
          </cell>
          <cell r="P1739">
            <v>6.8000000000000005E-2</v>
          </cell>
          <cell r="AD1739">
            <v>2</v>
          </cell>
        </row>
        <row r="1740">
          <cell r="D1740" t="str">
            <v>001081_Z11</v>
          </cell>
          <cell r="P1740">
            <v>6.8000000000000005E-2</v>
          </cell>
          <cell r="AD1740">
            <v>3</v>
          </cell>
        </row>
        <row r="1741">
          <cell r="D1741" t="str">
            <v>001081_Z11</v>
          </cell>
          <cell r="P1741">
            <v>6.8000000000000005E-2</v>
          </cell>
          <cell r="AD1741">
            <v>4</v>
          </cell>
        </row>
        <row r="1742">
          <cell r="D1742" t="str">
            <v>001081_Z11</v>
          </cell>
          <cell r="P1742">
            <v>6.8000000000000005E-2</v>
          </cell>
          <cell r="AD1742">
            <v>5</v>
          </cell>
        </row>
        <row r="1743">
          <cell r="D1743" t="str">
            <v>001081_Z11</v>
          </cell>
          <cell r="P1743">
            <v>6.8000000000000005E-2</v>
          </cell>
          <cell r="AD1743">
            <v>6</v>
          </cell>
        </row>
        <row r="1744">
          <cell r="D1744" t="str">
            <v>001082_Z11</v>
          </cell>
          <cell r="P1744">
            <v>0.1</v>
          </cell>
          <cell r="AD1744">
            <v>1</v>
          </cell>
        </row>
        <row r="1745">
          <cell r="D1745" t="str">
            <v>001082_Z11</v>
          </cell>
          <cell r="P1745">
            <v>0.1</v>
          </cell>
          <cell r="AD1745">
            <v>2</v>
          </cell>
        </row>
        <row r="1746">
          <cell r="D1746" t="str">
            <v>001082_Z11</v>
          </cell>
          <cell r="P1746">
            <v>0.1</v>
          </cell>
          <cell r="AD1746">
            <v>3</v>
          </cell>
        </row>
        <row r="1747">
          <cell r="D1747" t="str">
            <v>001082_Z11</v>
          </cell>
          <cell r="P1747">
            <v>0.1</v>
          </cell>
          <cell r="AD1747">
            <v>4</v>
          </cell>
        </row>
        <row r="1748">
          <cell r="D1748" t="str">
            <v>001082_Z11</v>
          </cell>
          <cell r="P1748">
            <v>0.1</v>
          </cell>
          <cell r="AD1748">
            <v>5</v>
          </cell>
        </row>
        <row r="1749">
          <cell r="D1749" t="str">
            <v>001082_Z11</v>
          </cell>
          <cell r="P1749">
            <v>0.1</v>
          </cell>
          <cell r="AD1749">
            <v>6</v>
          </cell>
        </row>
        <row r="1750">
          <cell r="D1750" t="str">
            <v>001083_Z11</v>
          </cell>
          <cell r="P1750">
            <v>4.3999999999999997E-2</v>
          </cell>
          <cell r="AD1750">
            <v>1</v>
          </cell>
        </row>
        <row r="1751">
          <cell r="D1751" t="str">
            <v>001083_Z11</v>
          </cell>
          <cell r="P1751">
            <v>4.3999999999999997E-2</v>
          </cell>
          <cell r="AD1751">
            <v>2</v>
          </cell>
        </row>
        <row r="1752">
          <cell r="D1752" t="str">
            <v>001083_Z11</v>
          </cell>
          <cell r="P1752">
            <v>4.3999999999999997E-2</v>
          </cell>
          <cell r="AD1752">
            <v>3</v>
          </cell>
        </row>
        <row r="1753">
          <cell r="D1753" t="str">
            <v>001083_Z11</v>
          </cell>
          <cell r="P1753">
            <v>4.3999999999999997E-2</v>
          </cell>
          <cell r="AD1753">
            <v>4</v>
          </cell>
        </row>
        <row r="1754">
          <cell r="D1754" t="str">
            <v>001083_Z11</v>
          </cell>
          <cell r="P1754">
            <v>4.3999999999999997E-2</v>
          </cell>
          <cell r="AD1754">
            <v>5</v>
          </cell>
        </row>
        <row r="1755">
          <cell r="D1755" t="str">
            <v>001083_Z11</v>
          </cell>
          <cell r="P1755">
            <v>4.3999999999999997E-2</v>
          </cell>
          <cell r="AD1755">
            <v>6</v>
          </cell>
        </row>
        <row r="1756">
          <cell r="D1756" t="str">
            <v>001090_Z11</v>
          </cell>
          <cell r="P1756">
            <v>6.0000000000000001E-3</v>
          </cell>
          <cell r="AD1756">
            <v>1</v>
          </cell>
        </row>
        <row r="1757">
          <cell r="D1757" t="str">
            <v>001090_Z11</v>
          </cell>
          <cell r="P1757">
            <v>6.0000000000000001E-3</v>
          </cell>
          <cell r="AD1757">
            <v>2</v>
          </cell>
        </row>
        <row r="1758">
          <cell r="D1758" t="str">
            <v>001090_Z11</v>
          </cell>
          <cell r="P1758">
            <v>6.0000000000000001E-3</v>
          </cell>
          <cell r="AD1758">
            <v>3</v>
          </cell>
        </row>
        <row r="1759">
          <cell r="D1759" t="str">
            <v>001090_Z11</v>
          </cell>
          <cell r="P1759">
            <v>6.0000000000000001E-3</v>
          </cell>
          <cell r="AD1759">
            <v>4</v>
          </cell>
        </row>
        <row r="1760">
          <cell r="D1760" t="str">
            <v>001090_Z11</v>
          </cell>
          <cell r="P1760">
            <v>6.0000000000000001E-3</v>
          </cell>
          <cell r="AD1760">
            <v>5</v>
          </cell>
        </row>
        <row r="1761">
          <cell r="D1761" t="str">
            <v>001090_Z11</v>
          </cell>
          <cell r="P1761">
            <v>6.0000000000000001E-3</v>
          </cell>
          <cell r="AD1761">
            <v>6</v>
          </cell>
        </row>
        <row r="1762">
          <cell r="D1762" t="str">
            <v>001091_Z11</v>
          </cell>
          <cell r="P1762">
            <v>0.3</v>
          </cell>
          <cell r="AD1762">
            <v>1</v>
          </cell>
        </row>
        <row r="1763">
          <cell r="D1763" t="str">
            <v>001091_Z11</v>
          </cell>
          <cell r="P1763">
            <v>0.3</v>
          </cell>
          <cell r="AD1763">
            <v>2</v>
          </cell>
        </row>
        <row r="1764">
          <cell r="D1764" t="str">
            <v>001091_Z11</v>
          </cell>
          <cell r="P1764">
            <v>0.3</v>
          </cell>
          <cell r="AD1764">
            <v>3</v>
          </cell>
        </row>
        <row r="1765">
          <cell r="D1765" t="str">
            <v>001091_Z11</v>
          </cell>
          <cell r="P1765">
            <v>0.3</v>
          </cell>
          <cell r="AD1765">
            <v>4</v>
          </cell>
        </row>
        <row r="1766">
          <cell r="D1766" t="str">
            <v>001091_Z11</v>
          </cell>
          <cell r="P1766">
            <v>0.3</v>
          </cell>
          <cell r="AD1766">
            <v>5</v>
          </cell>
        </row>
        <row r="1767">
          <cell r="D1767" t="str">
            <v>001091_Z11</v>
          </cell>
          <cell r="P1767">
            <v>0.3</v>
          </cell>
          <cell r="AD1767">
            <v>6</v>
          </cell>
        </row>
        <row r="1768">
          <cell r="D1768" t="str">
            <v>001092_Z11</v>
          </cell>
          <cell r="P1768">
            <v>3.6999999999999998E-2</v>
          </cell>
          <cell r="AD1768">
            <v>1</v>
          </cell>
        </row>
        <row r="1769">
          <cell r="D1769" t="str">
            <v>001092_Z11</v>
          </cell>
          <cell r="P1769">
            <v>3.6999999999999998E-2</v>
          </cell>
          <cell r="AD1769">
            <v>2</v>
          </cell>
        </row>
        <row r="1770">
          <cell r="D1770" t="str">
            <v>001092_Z11</v>
          </cell>
          <cell r="P1770">
            <v>3.6999999999999998E-2</v>
          </cell>
          <cell r="AD1770">
            <v>3</v>
          </cell>
        </row>
        <row r="1771">
          <cell r="D1771" t="str">
            <v>001092_Z11</v>
          </cell>
          <cell r="P1771">
            <v>3.6999999999999998E-2</v>
          </cell>
          <cell r="AD1771">
            <v>4</v>
          </cell>
        </row>
        <row r="1772">
          <cell r="D1772" t="str">
            <v>001092_Z11</v>
          </cell>
          <cell r="P1772">
            <v>3.6999999999999998E-2</v>
          </cell>
          <cell r="AD1772">
            <v>5</v>
          </cell>
        </row>
        <row r="1773">
          <cell r="D1773" t="str">
            <v>001092_Z11</v>
          </cell>
          <cell r="P1773">
            <v>3.6999999999999998E-2</v>
          </cell>
          <cell r="AD1773">
            <v>6</v>
          </cell>
        </row>
        <row r="1774">
          <cell r="D1774" t="str">
            <v>001093_Z11</v>
          </cell>
          <cell r="P1774">
            <v>0.04</v>
          </cell>
          <cell r="AD1774">
            <v>1</v>
          </cell>
        </row>
        <row r="1775">
          <cell r="D1775" t="str">
            <v>001093_Z11</v>
          </cell>
          <cell r="P1775">
            <v>0.04</v>
          </cell>
          <cell r="AD1775">
            <v>2</v>
          </cell>
        </row>
        <row r="1776">
          <cell r="D1776" t="str">
            <v>001093_Z11</v>
          </cell>
          <cell r="P1776">
            <v>0.04</v>
          </cell>
          <cell r="AD1776">
            <v>3</v>
          </cell>
        </row>
        <row r="1777">
          <cell r="D1777" t="str">
            <v>001093_Z11</v>
          </cell>
          <cell r="P1777">
            <v>0.04</v>
          </cell>
          <cell r="AD1777">
            <v>4</v>
          </cell>
        </row>
        <row r="1778">
          <cell r="D1778" t="str">
            <v>001093_Z11</v>
          </cell>
          <cell r="P1778">
            <v>0.04</v>
          </cell>
          <cell r="AD1778">
            <v>5</v>
          </cell>
        </row>
        <row r="1779">
          <cell r="D1779" t="str">
            <v>001093_Z11</v>
          </cell>
          <cell r="P1779">
            <v>0.04</v>
          </cell>
          <cell r="AD1779">
            <v>6</v>
          </cell>
        </row>
        <row r="1780">
          <cell r="D1780" t="str">
            <v>001094_Z11</v>
          </cell>
          <cell r="P1780">
            <v>0.04</v>
          </cell>
          <cell r="AD1780">
            <v>1</v>
          </cell>
        </row>
        <row r="1781">
          <cell r="D1781" t="str">
            <v>001094_Z11</v>
          </cell>
          <cell r="P1781">
            <v>0.04</v>
          </cell>
          <cell r="AD1781">
            <v>2</v>
          </cell>
        </row>
        <row r="1782">
          <cell r="D1782" t="str">
            <v>001094_Z11</v>
          </cell>
          <cell r="P1782">
            <v>0.04</v>
          </cell>
          <cell r="AD1782">
            <v>3</v>
          </cell>
        </row>
        <row r="1783">
          <cell r="D1783" t="str">
            <v>001094_Z11</v>
          </cell>
          <cell r="P1783">
            <v>0.04</v>
          </cell>
          <cell r="AD1783">
            <v>4</v>
          </cell>
        </row>
        <row r="1784">
          <cell r="D1784" t="str">
            <v>001094_Z11</v>
          </cell>
          <cell r="P1784">
            <v>0.04</v>
          </cell>
          <cell r="AD1784">
            <v>5</v>
          </cell>
        </row>
        <row r="1785">
          <cell r="D1785" t="str">
            <v>001094_Z11</v>
          </cell>
          <cell r="P1785">
            <v>0.04</v>
          </cell>
          <cell r="AD1785">
            <v>6</v>
          </cell>
        </row>
        <row r="1786">
          <cell r="D1786" t="str">
            <v>001101_Z11</v>
          </cell>
          <cell r="P1786">
            <v>5.5E-2</v>
          </cell>
          <cell r="AD1786">
            <v>1</v>
          </cell>
        </row>
        <row r="1787">
          <cell r="D1787" t="str">
            <v>001101_Z11</v>
          </cell>
          <cell r="P1787">
            <v>5.5E-2</v>
          </cell>
          <cell r="AD1787">
            <v>2</v>
          </cell>
        </row>
        <row r="1788">
          <cell r="D1788" t="str">
            <v>001101_Z11</v>
          </cell>
          <cell r="P1788">
            <v>5.5E-2</v>
          </cell>
          <cell r="AD1788">
            <v>3</v>
          </cell>
        </row>
        <row r="1789">
          <cell r="D1789" t="str">
            <v>001101_Z11</v>
          </cell>
          <cell r="P1789">
            <v>5.5E-2</v>
          </cell>
          <cell r="AD1789">
            <v>4</v>
          </cell>
        </row>
        <row r="1790">
          <cell r="D1790" t="str">
            <v>001101_Z11</v>
          </cell>
          <cell r="P1790">
            <v>5.5E-2</v>
          </cell>
          <cell r="AD1790">
            <v>5</v>
          </cell>
        </row>
        <row r="1791">
          <cell r="D1791" t="str">
            <v>001101_Z11</v>
          </cell>
          <cell r="P1791">
            <v>5.5E-2</v>
          </cell>
          <cell r="AD1791">
            <v>6</v>
          </cell>
        </row>
        <row r="1792">
          <cell r="D1792" t="str">
            <v>001103_Z11</v>
          </cell>
          <cell r="P1792">
            <v>0.04</v>
          </cell>
          <cell r="AD1792">
            <v>1</v>
          </cell>
        </row>
        <row r="1793">
          <cell r="D1793" t="str">
            <v>001103_Z11</v>
          </cell>
          <cell r="P1793">
            <v>0.04</v>
          </cell>
          <cell r="AD1793">
            <v>2</v>
          </cell>
        </row>
        <row r="1794">
          <cell r="D1794" t="str">
            <v>001103_Z11</v>
          </cell>
          <cell r="P1794">
            <v>0.04</v>
          </cell>
          <cell r="AD1794">
            <v>3</v>
          </cell>
        </row>
        <row r="1795">
          <cell r="D1795" t="str">
            <v>001103_Z11</v>
          </cell>
          <cell r="P1795">
            <v>0.04</v>
          </cell>
          <cell r="AD1795">
            <v>4</v>
          </cell>
        </row>
        <row r="1796">
          <cell r="D1796" t="str">
            <v>001103_Z11</v>
          </cell>
          <cell r="P1796">
            <v>0.04</v>
          </cell>
          <cell r="AD1796">
            <v>5</v>
          </cell>
        </row>
        <row r="1797">
          <cell r="D1797" t="str">
            <v>001103_Z11</v>
          </cell>
          <cell r="P1797">
            <v>0.04</v>
          </cell>
          <cell r="AD1797">
            <v>6</v>
          </cell>
        </row>
        <row r="1798">
          <cell r="D1798" t="str">
            <v>001104_Z11</v>
          </cell>
          <cell r="P1798">
            <v>0.03</v>
          </cell>
          <cell r="AD1798">
            <v>1</v>
          </cell>
        </row>
        <row r="1799">
          <cell r="D1799" t="str">
            <v>001104_Z11</v>
          </cell>
          <cell r="P1799">
            <v>0.03</v>
          </cell>
          <cell r="AD1799">
            <v>2</v>
          </cell>
        </row>
        <row r="1800">
          <cell r="D1800" t="str">
            <v>001104_Z11</v>
          </cell>
          <cell r="P1800">
            <v>0.03</v>
          </cell>
          <cell r="AD1800">
            <v>3</v>
          </cell>
        </row>
        <row r="1801">
          <cell r="D1801" t="str">
            <v>001104_Z11</v>
          </cell>
          <cell r="P1801">
            <v>0.03</v>
          </cell>
          <cell r="AD1801">
            <v>4</v>
          </cell>
        </row>
        <row r="1802">
          <cell r="D1802" t="str">
            <v>001104_Z11</v>
          </cell>
          <cell r="P1802">
            <v>0.03</v>
          </cell>
          <cell r="AD1802">
            <v>5</v>
          </cell>
        </row>
        <row r="1803">
          <cell r="D1803" t="str">
            <v>001104_Z11</v>
          </cell>
          <cell r="P1803">
            <v>0.03</v>
          </cell>
          <cell r="AD1803">
            <v>6</v>
          </cell>
        </row>
        <row r="1804">
          <cell r="D1804" t="str">
            <v>001110_Z11</v>
          </cell>
          <cell r="P1804">
            <v>0.43</v>
          </cell>
          <cell r="AD1804">
            <v>1</v>
          </cell>
        </row>
        <row r="1805">
          <cell r="D1805" t="str">
            <v>001110_Z11</v>
          </cell>
          <cell r="P1805">
            <v>0.43</v>
          </cell>
          <cell r="AD1805">
            <v>2</v>
          </cell>
        </row>
        <row r="1806">
          <cell r="D1806" t="str">
            <v>001110_Z11</v>
          </cell>
          <cell r="P1806">
            <v>0.43</v>
          </cell>
          <cell r="AD1806">
            <v>3</v>
          </cell>
        </row>
        <row r="1807">
          <cell r="D1807" t="str">
            <v>001110_Z11</v>
          </cell>
          <cell r="P1807">
            <v>0.43</v>
          </cell>
          <cell r="AD1807">
            <v>4</v>
          </cell>
        </row>
        <row r="1808">
          <cell r="D1808" t="str">
            <v>001110_Z11</v>
          </cell>
          <cell r="P1808">
            <v>0.43</v>
          </cell>
          <cell r="AD1808">
            <v>5</v>
          </cell>
        </row>
        <row r="1809">
          <cell r="D1809" t="str">
            <v>001110_Z11</v>
          </cell>
          <cell r="P1809">
            <v>0.43</v>
          </cell>
          <cell r="AD1809">
            <v>6</v>
          </cell>
        </row>
        <row r="1810">
          <cell r="D1810" t="str">
            <v>001111_Z11</v>
          </cell>
          <cell r="P1810">
            <v>0.5</v>
          </cell>
          <cell r="AD1810">
            <v>1</v>
          </cell>
        </row>
        <row r="1811">
          <cell r="D1811" t="str">
            <v>001111_Z11</v>
          </cell>
          <cell r="P1811">
            <v>0.5</v>
          </cell>
          <cell r="AD1811">
            <v>2</v>
          </cell>
        </row>
        <row r="1812">
          <cell r="D1812" t="str">
            <v>001111_Z11</v>
          </cell>
          <cell r="P1812">
            <v>0.5</v>
          </cell>
          <cell r="AD1812">
            <v>3</v>
          </cell>
        </row>
        <row r="1813">
          <cell r="D1813" t="str">
            <v>001111_Z11</v>
          </cell>
          <cell r="P1813">
            <v>0.5</v>
          </cell>
          <cell r="AD1813">
            <v>4</v>
          </cell>
        </row>
        <row r="1814">
          <cell r="D1814" t="str">
            <v>001111_Z11</v>
          </cell>
          <cell r="P1814">
            <v>0.5</v>
          </cell>
          <cell r="AD1814">
            <v>5</v>
          </cell>
        </row>
        <row r="1815">
          <cell r="D1815" t="str">
            <v>001111_Z11</v>
          </cell>
          <cell r="P1815">
            <v>0.5</v>
          </cell>
          <cell r="AD1815">
            <v>6</v>
          </cell>
        </row>
        <row r="1816">
          <cell r="D1816" t="str">
            <v>001112_Z11</v>
          </cell>
          <cell r="P1816">
            <v>7.4999999999999997E-2</v>
          </cell>
          <cell r="AD1816">
            <v>1</v>
          </cell>
        </row>
        <row r="1817">
          <cell r="D1817" t="str">
            <v>001112_Z11</v>
          </cell>
          <cell r="P1817">
            <v>7.4999999999999997E-2</v>
          </cell>
          <cell r="AD1817">
            <v>2</v>
          </cell>
        </row>
        <row r="1818">
          <cell r="D1818" t="str">
            <v>001112_Z11</v>
          </cell>
          <cell r="P1818">
            <v>7.4999999999999997E-2</v>
          </cell>
          <cell r="AD1818">
            <v>3</v>
          </cell>
        </row>
        <row r="1819">
          <cell r="D1819" t="str">
            <v>001112_Z11</v>
          </cell>
          <cell r="P1819">
            <v>7.4999999999999997E-2</v>
          </cell>
          <cell r="AD1819">
            <v>4</v>
          </cell>
        </row>
        <row r="1820">
          <cell r="D1820" t="str">
            <v>001112_Z11</v>
          </cell>
          <cell r="P1820">
            <v>7.4999999999999997E-2</v>
          </cell>
          <cell r="AD1820">
            <v>5</v>
          </cell>
        </row>
        <row r="1821">
          <cell r="D1821" t="str">
            <v>001112_Z11</v>
          </cell>
          <cell r="P1821">
            <v>7.4999999999999997E-2</v>
          </cell>
          <cell r="AD1821">
            <v>6</v>
          </cell>
        </row>
        <row r="1822">
          <cell r="D1822" t="str">
            <v>001113_Z11</v>
          </cell>
          <cell r="P1822">
            <v>0.2</v>
          </cell>
          <cell r="AD1822">
            <v>1</v>
          </cell>
        </row>
        <row r="1823">
          <cell r="D1823" t="str">
            <v>001113_Z11</v>
          </cell>
          <cell r="P1823">
            <v>0.2</v>
          </cell>
          <cell r="AD1823">
            <v>2</v>
          </cell>
        </row>
        <row r="1824">
          <cell r="D1824" t="str">
            <v>001113_Z11</v>
          </cell>
          <cell r="P1824">
            <v>0.2</v>
          </cell>
          <cell r="AD1824">
            <v>3</v>
          </cell>
        </row>
        <row r="1825">
          <cell r="D1825" t="str">
            <v>001113_Z11</v>
          </cell>
          <cell r="P1825">
            <v>0.2</v>
          </cell>
          <cell r="AD1825">
            <v>4</v>
          </cell>
        </row>
        <row r="1826">
          <cell r="D1826" t="str">
            <v>001113_Z11</v>
          </cell>
          <cell r="P1826">
            <v>0.2</v>
          </cell>
          <cell r="AD1826">
            <v>5</v>
          </cell>
        </row>
        <row r="1827">
          <cell r="D1827" t="str">
            <v>001113_Z11</v>
          </cell>
          <cell r="P1827">
            <v>0.2</v>
          </cell>
          <cell r="AD1827">
            <v>6</v>
          </cell>
        </row>
        <row r="1828">
          <cell r="D1828" t="str">
            <v>001114_Z11</v>
          </cell>
          <cell r="P1828">
            <v>4.4999999999999998E-2</v>
          </cell>
          <cell r="AD1828">
            <v>1</v>
          </cell>
        </row>
        <row r="1829">
          <cell r="D1829" t="str">
            <v>001114_Z11</v>
          </cell>
          <cell r="P1829">
            <v>4.4999999999999998E-2</v>
          </cell>
          <cell r="AD1829">
            <v>2</v>
          </cell>
        </row>
        <row r="1830">
          <cell r="D1830" t="str">
            <v>001114_Z11</v>
          </cell>
          <cell r="P1830">
            <v>4.4999999999999998E-2</v>
          </cell>
          <cell r="AD1830">
            <v>3</v>
          </cell>
        </row>
        <row r="1831">
          <cell r="D1831" t="str">
            <v>001114_Z11</v>
          </cell>
          <cell r="P1831">
            <v>4.4999999999999998E-2</v>
          </cell>
          <cell r="AD1831">
            <v>4</v>
          </cell>
        </row>
        <row r="1832">
          <cell r="D1832" t="str">
            <v>001114_Z11</v>
          </cell>
          <cell r="P1832">
            <v>4.4999999999999998E-2</v>
          </cell>
          <cell r="AD1832">
            <v>5</v>
          </cell>
        </row>
        <row r="1833">
          <cell r="D1833" t="str">
            <v>001114_Z11</v>
          </cell>
          <cell r="P1833">
            <v>4.4999999999999998E-2</v>
          </cell>
          <cell r="AD1833">
            <v>6</v>
          </cell>
        </row>
        <row r="1834">
          <cell r="D1834" t="str">
            <v>001117_Z11</v>
          </cell>
          <cell r="P1834">
            <v>0.05</v>
          </cell>
          <cell r="AD1834">
            <v>1</v>
          </cell>
        </row>
        <row r="1835">
          <cell r="D1835" t="str">
            <v>001117_Z11</v>
          </cell>
          <cell r="P1835">
            <v>0.05</v>
          </cell>
          <cell r="AD1835">
            <v>2</v>
          </cell>
        </row>
        <row r="1836">
          <cell r="D1836" t="str">
            <v>001117_Z11</v>
          </cell>
          <cell r="P1836">
            <v>0.05</v>
          </cell>
          <cell r="AD1836">
            <v>3</v>
          </cell>
        </row>
        <row r="1837">
          <cell r="D1837" t="str">
            <v>001117_Z11</v>
          </cell>
          <cell r="P1837">
            <v>0.05</v>
          </cell>
          <cell r="AD1837">
            <v>4</v>
          </cell>
        </row>
        <row r="1838">
          <cell r="D1838" t="str">
            <v>001117_Z11</v>
          </cell>
          <cell r="P1838">
            <v>0.05</v>
          </cell>
          <cell r="AD1838">
            <v>5</v>
          </cell>
        </row>
        <row r="1839">
          <cell r="D1839" t="str">
            <v>001117_Z11</v>
          </cell>
          <cell r="P1839">
            <v>0.05</v>
          </cell>
          <cell r="AD1839">
            <v>6</v>
          </cell>
        </row>
        <row r="1840">
          <cell r="D1840" t="str">
            <v>001118_Z11</v>
          </cell>
          <cell r="P1840">
            <v>0.13</v>
          </cell>
          <cell r="AD1840">
            <v>1</v>
          </cell>
        </row>
        <row r="1841">
          <cell r="D1841" t="str">
            <v>001118_Z11</v>
          </cell>
          <cell r="P1841">
            <v>0.13</v>
          </cell>
          <cell r="AD1841">
            <v>2</v>
          </cell>
        </row>
        <row r="1842">
          <cell r="D1842" t="str">
            <v>001118_Z11</v>
          </cell>
          <cell r="P1842">
            <v>0.13</v>
          </cell>
          <cell r="AD1842">
            <v>3</v>
          </cell>
        </row>
        <row r="1843">
          <cell r="D1843" t="str">
            <v>001118_Z11</v>
          </cell>
          <cell r="P1843">
            <v>0.13</v>
          </cell>
          <cell r="AD1843">
            <v>4</v>
          </cell>
        </row>
        <row r="1844">
          <cell r="D1844" t="str">
            <v>001118_Z11</v>
          </cell>
          <cell r="P1844">
            <v>0.13</v>
          </cell>
          <cell r="AD1844">
            <v>5</v>
          </cell>
        </row>
        <row r="1845">
          <cell r="D1845" t="str">
            <v>001118_Z11</v>
          </cell>
          <cell r="P1845">
            <v>0.13</v>
          </cell>
          <cell r="AD1845">
            <v>6</v>
          </cell>
        </row>
        <row r="1846">
          <cell r="D1846" t="str">
            <v>001119_Z11</v>
          </cell>
          <cell r="P1846">
            <v>0.13</v>
          </cell>
          <cell r="AD1846">
            <v>1</v>
          </cell>
        </row>
        <row r="1847">
          <cell r="D1847" t="str">
            <v>001119_Z11</v>
          </cell>
          <cell r="P1847">
            <v>0.13</v>
          </cell>
          <cell r="AD1847">
            <v>2</v>
          </cell>
        </row>
        <row r="1848">
          <cell r="D1848" t="str">
            <v>001119_Z11</v>
          </cell>
          <cell r="P1848">
            <v>0.13</v>
          </cell>
          <cell r="AD1848">
            <v>3</v>
          </cell>
        </row>
        <row r="1849">
          <cell r="D1849" t="str">
            <v>001119_Z11</v>
          </cell>
          <cell r="P1849">
            <v>0.13</v>
          </cell>
          <cell r="AD1849">
            <v>4</v>
          </cell>
        </row>
        <row r="1850">
          <cell r="D1850" t="str">
            <v>001119_Z11</v>
          </cell>
          <cell r="P1850">
            <v>0.13</v>
          </cell>
          <cell r="AD1850">
            <v>5</v>
          </cell>
        </row>
        <row r="1851">
          <cell r="D1851" t="str">
            <v>001119_Z11</v>
          </cell>
          <cell r="P1851">
            <v>0.13</v>
          </cell>
          <cell r="AD1851">
            <v>6</v>
          </cell>
        </row>
        <row r="1852">
          <cell r="D1852" t="str">
            <v>001120_Z11</v>
          </cell>
          <cell r="P1852">
            <v>0.09</v>
          </cell>
          <cell r="AD1852">
            <v>1</v>
          </cell>
        </row>
        <row r="1853">
          <cell r="D1853" t="str">
            <v>001120_Z11</v>
          </cell>
          <cell r="P1853">
            <v>0.09</v>
          </cell>
          <cell r="AD1853">
            <v>2</v>
          </cell>
        </row>
        <row r="1854">
          <cell r="D1854" t="str">
            <v>001120_Z11</v>
          </cell>
          <cell r="P1854">
            <v>0.09</v>
          </cell>
          <cell r="AD1854">
            <v>3</v>
          </cell>
        </row>
        <row r="1855">
          <cell r="D1855" t="str">
            <v>001120_Z11</v>
          </cell>
          <cell r="P1855">
            <v>0.09</v>
          </cell>
          <cell r="AD1855">
            <v>4</v>
          </cell>
        </row>
        <row r="1856">
          <cell r="D1856" t="str">
            <v>001120_Z11</v>
          </cell>
          <cell r="P1856">
            <v>0.09</v>
          </cell>
          <cell r="AD1856">
            <v>5</v>
          </cell>
        </row>
        <row r="1857">
          <cell r="D1857" t="str">
            <v>001120_Z11</v>
          </cell>
          <cell r="P1857">
            <v>0.09</v>
          </cell>
          <cell r="AD1857">
            <v>6</v>
          </cell>
        </row>
        <row r="1858">
          <cell r="D1858" t="str">
            <v>001121_Z11</v>
          </cell>
          <cell r="P1858">
            <v>0.01</v>
          </cell>
          <cell r="AD1858">
            <v>1</v>
          </cell>
        </row>
        <row r="1859">
          <cell r="D1859" t="str">
            <v>001121_Z11</v>
          </cell>
          <cell r="P1859">
            <v>0.01</v>
          </cell>
          <cell r="AD1859">
            <v>2</v>
          </cell>
        </row>
        <row r="1860">
          <cell r="D1860" t="str">
            <v>001121_Z11</v>
          </cell>
          <cell r="P1860">
            <v>0.01</v>
          </cell>
          <cell r="AD1860">
            <v>3</v>
          </cell>
        </row>
        <row r="1861">
          <cell r="D1861" t="str">
            <v>001121_Z11</v>
          </cell>
          <cell r="P1861">
            <v>0.01</v>
          </cell>
          <cell r="AD1861">
            <v>4</v>
          </cell>
        </row>
        <row r="1862">
          <cell r="D1862" t="str">
            <v>001121_Z11</v>
          </cell>
          <cell r="P1862">
            <v>0.01</v>
          </cell>
          <cell r="AD1862">
            <v>5</v>
          </cell>
        </row>
        <row r="1863">
          <cell r="D1863" t="str">
            <v>001121_Z11</v>
          </cell>
          <cell r="P1863">
            <v>0.01</v>
          </cell>
          <cell r="AD1863">
            <v>6</v>
          </cell>
        </row>
        <row r="1864">
          <cell r="D1864" t="str">
            <v>001122_Z11</v>
          </cell>
          <cell r="P1864">
            <v>0.7</v>
          </cell>
          <cell r="AD1864">
            <v>1</v>
          </cell>
        </row>
        <row r="1865">
          <cell r="D1865" t="str">
            <v>001122_Z11</v>
          </cell>
          <cell r="P1865">
            <v>0.7</v>
          </cell>
          <cell r="AD1865">
            <v>2</v>
          </cell>
        </row>
        <row r="1866">
          <cell r="D1866" t="str">
            <v>001122_Z11</v>
          </cell>
          <cell r="P1866">
            <v>0.7</v>
          </cell>
          <cell r="AD1866">
            <v>3</v>
          </cell>
        </row>
        <row r="1867">
          <cell r="D1867" t="str">
            <v>001122_Z11</v>
          </cell>
          <cell r="P1867">
            <v>0.7</v>
          </cell>
          <cell r="AD1867">
            <v>4</v>
          </cell>
        </row>
        <row r="1868">
          <cell r="D1868" t="str">
            <v>001122_Z11</v>
          </cell>
          <cell r="P1868">
            <v>0.7</v>
          </cell>
          <cell r="AD1868">
            <v>5</v>
          </cell>
        </row>
        <row r="1869">
          <cell r="D1869" t="str">
            <v>001122_Z11</v>
          </cell>
          <cell r="P1869">
            <v>0.7</v>
          </cell>
          <cell r="AD1869">
            <v>6</v>
          </cell>
        </row>
        <row r="1870">
          <cell r="D1870" t="str">
            <v>001123_Z11</v>
          </cell>
          <cell r="P1870">
            <v>0.57599999999999996</v>
          </cell>
          <cell r="AD1870">
            <v>1</v>
          </cell>
        </row>
        <row r="1871">
          <cell r="D1871" t="str">
            <v>001123_Z11</v>
          </cell>
          <cell r="P1871">
            <v>0.57599999999999996</v>
          </cell>
          <cell r="AD1871">
            <v>2</v>
          </cell>
        </row>
        <row r="1872">
          <cell r="D1872" t="str">
            <v>001123_Z11</v>
          </cell>
          <cell r="P1872">
            <v>0.57599999999999996</v>
          </cell>
          <cell r="AD1872">
            <v>3</v>
          </cell>
        </row>
        <row r="1873">
          <cell r="D1873" t="str">
            <v>001123_Z11</v>
          </cell>
          <cell r="P1873">
            <v>0.57599999999999996</v>
          </cell>
          <cell r="AD1873">
            <v>4</v>
          </cell>
        </row>
        <row r="1874">
          <cell r="D1874" t="str">
            <v>001123_Z11</v>
          </cell>
          <cell r="P1874">
            <v>0.57599999999999996</v>
          </cell>
          <cell r="AD1874">
            <v>5</v>
          </cell>
        </row>
        <row r="1875">
          <cell r="D1875" t="str">
            <v>001123_Z11</v>
          </cell>
          <cell r="P1875">
            <v>0.57599999999999996</v>
          </cell>
          <cell r="AD1875">
            <v>6</v>
          </cell>
        </row>
        <row r="1876">
          <cell r="D1876" t="str">
            <v>001124_Z11</v>
          </cell>
          <cell r="P1876">
            <v>0.28000000000000003</v>
          </cell>
          <cell r="AD1876">
            <v>1</v>
          </cell>
        </row>
        <row r="1877">
          <cell r="D1877" t="str">
            <v>001124_Z11</v>
          </cell>
          <cell r="P1877">
            <v>0.28000000000000003</v>
          </cell>
          <cell r="AD1877">
            <v>2</v>
          </cell>
        </row>
        <row r="1878">
          <cell r="D1878" t="str">
            <v>001124_Z11</v>
          </cell>
          <cell r="P1878">
            <v>0.28000000000000003</v>
          </cell>
          <cell r="AD1878">
            <v>3</v>
          </cell>
        </row>
        <row r="1879">
          <cell r="D1879" t="str">
            <v>001124_Z11</v>
          </cell>
          <cell r="P1879">
            <v>0.28000000000000003</v>
          </cell>
          <cell r="AD1879">
            <v>4</v>
          </cell>
        </row>
        <row r="1880">
          <cell r="D1880" t="str">
            <v>001124_Z11</v>
          </cell>
          <cell r="P1880">
            <v>0.28000000000000003</v>
          </cell>
          <cell r="AD1880">
            <v>5</v>
          </cell>
        </row>
        <row r="1881">
          <cell r="D1881" t="str">
            <v>001124_Z11</v>
          </cell>
          <cell r="P1881">
            <v>0.28000000000000003</v>
          </cell>
          <cell r="AD1881">
            <v>6</v>
          </cell>
        </row>
        <row r="1882">
          <cell r="D1882" t="str">
            <v>001125_Z11</v>
          </cell>
          <cell r="P1882">
            <v>0.39500000000000002</v>
          </cell>
          <cell r="AD1882">
            <v>1</v>
          </cell>
        </row>
        <row r="1883">
          <cell r="D1883" t="str">
            <v>001125_Z11</v>
          </cell>
          <cell r="P1883">
            <v>0.39500000000000002</v>
          </cell>
          <cell r="AD1883">
            <v>2</v>
          </cell>
        </row>
        <row r="1884">
          <cell r="D1884" t="str">
            <v>001125_Z11</v>
          </cell>
          <cell r="P1884">
            <v>0.39500000000000002</v>
          </cell>
          <cell r="AD1884">
            <v>3</v>
          </cell>
        </row>
        <row r="1885">
          <cell r="D1885" t="str">
            <v>001125_Z11</v>
          </cell>
          <cell r="P1885">
            <v>0.39500000000000002</v>
          </cell>
          <cell r="AD1885">
            <v>4</v>
          </cell>
        </row>
        <row r="1886">
          <cell r="D1886" t="str">
            <v>001125_Z11</v>
          </cell>
          <cell r="P1886">
            <v>0.39500000000000002</v>
          </cell>
          <cell r="AD1886">
            <v>5</v>
          </cell>
        </row>
        <row r="1887">
          <cell r="D1887" t="str">
            <v>001125_Z11</v>
          </cell>
          <cell r="P1887">
            <v>0.39500000000000002</v>
          </cell>
          <cell r="AD1887">
            <v>6</v>
          </cell>
        </row>
        <row r="1888">
          <cell r="D1888" t="str">
            <v>001127_Z11</v>
          </cell>
          <cell r="P1888">
            <v>0.03</v>
          </cell>
          <cell r="AD1888">
            <v>1</v>
          </cell>
        </row>
        <row r="1889">
          <cell r="D1889" t="str">
            <v>001127_Z11</v>
          </cell>
          <cell r="P1889">
            <v>0.03</v>
          </cell>
          <cell r="AD1889">
            <v>2</v>
          </cell>
        </row>
        <row r="1890">
          <cell r="D1890" t="str">
            <v>001127_Z11</v>
          </cell>
          <cell r="P1890">
            <v>0.03</v>
          </cell>
          <cell r="AD1890">
            <v>3</v>
          </cell>
        </row>
        <row r="1891">
          <cell r="D1891" t="str">
            <v>001127_Z11</v>
          </cell>
          <cell r="P1891">
            <v>0.03</v>
          </cell>
          <cell r="AD1891">
            <v>4</v>
          </cell>
        </row>
        <row r="1892">
          <cell r="D1892" t="str">
            <v>001127_Z11</v>
          </cell>
          <cell r="P1892">
            <v>0.03</v>
          </cell>
          <cell r="AD1892">
            <v>5</v>
          </cell>
        </row>
        <row r="1893">
          <cell r="D1893" t="str">
            <v>001127_Z11</v>
          </cell>
          <cell r="P1893">
            <v>0.03</v>
          </cell>
          <cell r="AD1893">
            <v>6</v>
          </cell>
        </row>
        <row r="1894">
          <cell r="D1894" t="str">
            <v>001128_Z11</v>
          </cell>
          <cell r="P1894">
            <v>8.2000000000000003E-2</v>
          </cell>
          <cell r="AD1894">
            <v>1</v>
          </cell>
        </row>
        <row r="1895">
          <cell r="D1895" t="str">
            <v>001128_Z11</v>
          </cell>
          <cell r="P1895">
            <v>8.2000000000000003E-2</v>
          </cell>
          <cell r="AD1895">
            <v>2</v>
          </cell>
        </row>
        <row r="1896">
          <cell r="D1896" t="str">
            <v>001128_Z11</v>
          </cell>
          <cell r="P1896">
            <v>8.2000000000000003E-2</v>
          </cell>
          <cell r="AD1896">
            <v>3</v>
          </cell>
        </row>
        <row r="1897">
          <cell r="D1897" t="str">
            <v>001128_Z11</v>
          </cell>
          <cell r="P1897">
            <v>8.2000000000000003E-2</v>
          </cell>
          <cell r="AD1897">
            <v>4</v>
          </cell>
        </row>
        <row r="1898">
          <cell r="D1898" t="str">
            <v>001128_Z11</v>
          </cell>
          <cell r="P1898">
            <v>8.2000000000000003E-2</v>
          </cell>
          <cell r="AD1898">
            <v>5</v>
          </cell>
        </row>
        <row r="1899">
          <cell r="D1899" t="str">
            <v>001128_Z11</v>
          </cell>
          <cell r="P1899">
            <v>8.2000000000000003E-2</v>
          </cell>
          <cell r="AD1899">
            <v>6</v>
          </cell>
        </row>
        <row r="1900">
          <cell r="D1900" t="str">
            <v>001129_Z11</v>
          </cell>
          <cell r="P1900">
            <v>1.0999999999999999E-2</v>
          </cell>
          <cell r="AD1900">
            <v>1</v>
          </cell>
        </row>
        <row r="1901">
          <cell r="D1901" t="str">
            <v>001129_Z11</v>
          </cell>
          <cell r="P1901">
            <v>1.0999999999999999E-2</v>
          </cell>
          <cell r="AD1901">
            <v>2</v>
          </cell>
        </row>
        <row r="1902">
          <cell r="D1902" t="str">
            <v>001129_Z11</v>
          </cell>
          <cell r="P1902">
            <v>1.0999999999999999E-2</v>
          </cell>
          <cell r="AD1902">
            <v>3</v>
          </cell>
        </row>
        <row r="1903">
          <cell r="D1903" t="str">
            <v>001129_Z11</v>
          </cell>
          <cell r="P1903">
            <v>1.0999999999999999E-2</v>
          </cell>
          <cell r="AD1903">
            <v>4</v>
          </cell>
        </row>
        <row r="1904">
          <cell r="D1904" t="str">
            <v>001129_Z11</v>
          </cell>
          <cell r="P1904">
            <v>1.0999999999999999E-2</v>
          </cell>
          <cell r="AD1904">
            <v>5</v>
          </cell>
        </row>
        <row r="1905">
          <cell r="D1905" t="str">
            <v>001129_Z11</v>
          </cell>
          <cell r="P1905">
            <v>1.0999999999999999E-2</v>
          </cell>
          <cell r="AD1905">
            <v>6</v>
          </cell>
        </row>
        <row r="1906">
          <cell r="D1906" t="str">
            <v>001130_Z11</v>
          </cell>
          <cell r="P1906">
            <v>8.0000000000000002E-3</v>
          </cell>
          <cell r="AD1906">
            <v>1</v>
          </cell>
        </row>
        <row r="1907">
          <cell r="D1907" t="str">
            <v>001130_Z11</v>
          </cell>
          <cell r="P1907">
            <v>8.0000000000000002E-3</v>
          </cell>
          <cell r="AD1907">
            <v>2</v>
          </cell>
        </row>
        <row r="1908">
          <cell r="D1908" t="str">
            <v>001130_Z11</v>
          </cell>
          <cell r="P1908">
            <v>8.0000000000000002E-3</v>
          </cell>
          <cell r="AD1908">
            <v>3</v>
          </cell>
        </row>
        <row r="1909">
          <cell r="D1909" t="str">
            <v>001130_Z11</v>
          </cell>
          <cell r="P1909">
            <v>8.0000000000000002E-3</v>
          </cell>
          <cell r="AD1909">
            <v>4</v>
          </cell>
        </row>
        <row r="1910">
          <cell r="D1910" t="str">
            <v>001130_Z11</v>
          </cell>
          <cell r="P1910">
            <v>8.0000000000000002E-3</v>
          </cell>
          <cell r="AD1910">
            <v>5</v>
          </cell>
        </row>
        <row r="1911">
          <cell r="D1911" t="str">
            <v>001130_Z11</v>
          </cell>
          <cell r="P1911">
            <v>8.0000000000000002E-3</v>
          </cell>
          <cell r="AD1911">
            <v>6</v>
          </cell>
        </row>
        <row r="1912">
          <cell r="D1912" t="str">
            <v>001131_Z11</v>
          </cell>
          <cell r="P1912">
            <v>0.17</v>
          </cell>
          <cell r="AD1912">
            <v>1</v>
          </cell>
        </row>
        <row r="1913">
          <cell r="D1913" t="str">
            <v>001131_Z11</v>
          </cell>
          <cell r="P1913">
            <v>0.17</v>
          </cell>
          <cell r="AD1913">
            <v>2</v>
          </cell>
        </row>
        <row r="1914">
          <cell r="D1914" t="str">
            <v>001131_Z11</v>
          </cell>
          <cell r="P1914">
            <v>0.17</v>
          </cell>
          <cell r="AD1914">
            <v>3</v>
          </cell>
        </row>
        <row r="1915">
          <cell r="D1915" t="str">
            <v>001131_Z11</v>
          </cell>
          <cell r="P1915">
            <v>0.17</v>
          </cell>
          <cell r="AD1915">
            <v>4</v>
          </cell>
        </row>
        <row r="1916">
          <cell r="D1916" t="str">
            <v>001131_Z11</v>
          </cell>
          <cell r="P1916">
            <v>0.17</v>
          </cell>
          <cell r="AD1916">
            <v>5</v>
          </cell>
        </row>
        <row r="1917">
          <cell r="D1917" t="str">
            <v>001131_Z11</v>
          </cell>
          <cell r="P1917">
            <v>0.17</v>
          </cell>
          <cell r="AD1917">
            <v>6</v>
          </cell>
        </row>
        <row r="1918">
          <cell r="D1918" t="str">
            <v>001132_Z11</v>
          </cell>
          <cell r="P1918">
            <v>0.01</v>
          </cell>
          <cell r="AD1918">
            <v>1</v>
          </cell>
        </row>
        <row r="1919">
          <cell r="D1919" t="str">
            <v>001132_Z11</v>
          </cell>
          <cell r="P1919">
            <v>0.01</v>
          </cell>
          <cell r="AD1919">
            <v>2</v>
          </cell>
        </row>
        <row r="1920">
          <cell r="D1920" t="str">
            <v>001132_Z11</v>
          </cell>
          <cell r="P1920">
            <v>0.01</v>
          </cell>
          <cell r="AD1920">
            <v>3</v>
          </cell>
        </row>
        <row r="1921">
          <cell r="D1921" t="str">
            <v>001132_Z11</v>
          </cell>
          <cell r="P1921">
            <v>0.01</v>
          </cell>
          <cell r="AD1921">
            <v>4</v>
          </cell>
        </row>
        <row r="1922">
          <cell r="D1922" t="str">
            <v>001132_Z11</v>
          </cell>
          <cell r="P1922">
            <v>0.01</v>
          </cell>
          <cell r="AD1922">
            <v>5</v>
          </cell>
        </row>
        <row r="1923">
          <cell r="D1923" t="str">
            <v>001132_Z11</v>
          </cell>
          <cell r="P1923">
            <v>0.01</v>
          </cell>
          <cell r="AD1923">
            <v>6</v>
          </cell>
        </row>
        <row r="1924">
          <cell r="D1924" t="str">
            <v>001133_Z11</v>
          </cell>
          <cell r="P1924">
            <v>0.05</v>
          </cell>
          <cell r="AD1924">
            <v>1</v>
          </cell>
        </row>
        <row r="1925">
          <cell r="D1925" t="str">
            <v>001133_Z11</v>
          </cell>
          <cell r="P1925">
            <v>0.05</v>
          </cell>
          <cell r="AD1925">
            <v>2</v>
          </cell>
        </row>
        <row r="1926">
          <cell r="D1926" t="str">
            <v>001133_Z11</v>
          </cell>
          <cell r="P1926">
            <v>0.05</v>
          </cell>
          <cell r="AD1926">
            <v>3</v>
          </cell>
        </row>
        <row r="1927">
          <cell r="D1927" t="str">
            <v>001133_Z11</v>
          </cell>
          <cell r="P1927">
            <v>0.05</v>
          </cell>
          <cell r="AD1927">
            <v>4</v>
          </cell>
        </row>
        <row r="1928">
          <cell r="D1928" t="str">
            <v>001133_Z11</v>
          </cell>
          <cell r="P1928">
            <v>0.05</v>
          </cell>
          <cell r="AD1928">
            <v>5</v>
          </cell>
        </row>
        <row r="1929">
          <cell r="D1929" t="str">
            <v>001133_Z11</v>
          </cell>
          <cell r="P1929">
            <v>0.05</v>
          </cell>
          <cell r="AD1929">
            <v>6</v>
          </cell>
        </row>
        <row r="1930">
          <cell r="D1930" t="str">
            <v>001135_Z11</v>
          </cell>
          <cell r="P1930">
            <v>0.06</v>
          </cell>
          <cell r="AD1930">
            <v>1</v>
          </cell>
        </row>
        <row r="1931">
          <cell r="D1931" t="str">
            <v>001135_Z11</v>
          </cell>
          <cell r="P1931">
            <v>0.06</v>
          </cell>
          <cell r="AD1931">
            <v>2</v>
          </cell>
        </row>
        <row r="1932">
          <cell r="D1932" t="str">
            <v>001135_Z11</v>
          </cell>
          <cell r="P1932">
            <v>0.06</v>
          </cell>
          <cell r="AD1932">
            <v>3</v>
          </cell>
        </row>
        <row r="1933">
          <cell r="D1933" t="str">
            <v>001135_Z11</v>
          </cell>
          <cell r="P1933">
            <v>0.06</v>
          </cell>
          <cell r="AD1933">
            <v>4</v>
          </cell>
        </row>
        <row r="1934">
          <cell r="D1934" t="str">
            <v>001135_Z11</v>
          </cell>
          <cell r="P1934">
            <v>0.06</v>
          </cell>
          <cell r="AD1934">
            <v>5</v>
          </cell>
        </row>
        <row r="1935">
          <cell r="D1935" t="str">
            <v>001135_Z11</v>
          </cell>
          <cell r="P1935">
            <v>0.06</v>
          </cell>
          <cell r="AD1935">
            <v>6</v>
          </cell>
        </row>
        <row r="1936">
          <cell r="D1936" t="str">
            <v>001143_Z11</v>
          </cell>
          <cell r="P1936">
            <v>0.12</v>
          </cell>
          <cell r="AD1936">
            <v>1</v>
          </cell>
        </row>
        <row r="1937">
          <cell r="D1937" t="str">
            <v>001143_Z11</v>
          </cell>
          <cell r="P1937">
            <v>0.12</v>
          </cell>
          <cell r="AD1937">
            <v>2</v>
          </cell>
        </row>
        <row r="1938">
          <cell r="D1938" t="str">
            <v>001143_Z11</v>
          </cell>
          <cell r="P1938">
            <v>0.12</v>
          </cell>
          <cell r="AD1938">
            <v>3</v>
          </cell>
        </row>
        <row r="1939">
          <cell r="D1939" t="str">
            <v>001143_Z11</v>
          </cell>
          <cell r="P1939">
            <v>0.12</v>
          </cell>
          <cell r="AD1939">
            <v>4</v>
          </cell>
        </row>
        <row r="1940">
          <cell r="D1940" t="str">
            <v>001143_Z11</v>
          </cell>
          <cell r="P1940">
            <v>0.12</v>
          </cell>
          <cell r="AD1940">
            <v>5</v>
          </cell>
        </row>
        <row r="1941">
          <cell r="D1941" t="str">
            <v>001143_Z11</v>
          </cell>
          <cell r="P1941">
            <v>0.12</v>
          </cell>
          <cell r="AD1941">
            <v>6</v>
          </cell>
        </row>
        <row r="1942">
          <cell r="D1942" t="str">
            <v>001144_Z11</v>
          </cell>
          <cell r="P1942">
            <v>0.03</v>
          </cell>
          <cell r="AD1942">
            <v>1</v>
          </cell>
        </row>
        <row r="1943">
          <cell r="D1943" t="str">
            <v>001144_Z11</v>
          </cell>
          <cell r="P1943">
            <v>0.03</v>
          </cell>
          <cell r="AD1943">
            <v>2</v>
          </cell>
        </row>
        <row r="1944">
          <cell r="D1944" t="str">
            <v>001144_Z11</v>
          </cell>
          <cell r="P1944">
            <v>0.03</v>
          </cell>
          <cell r="AD1944">
            <v>3</v>
          </cell>
        </row>
        <row r="1945">
          <cell r="D1945" t="str">
            <v>001144_Z11</v>
          </cell>
          <cell r="P1945">
            <v>0.03</v>
          </cell>
          <cell r="AD1945">
            <v>4</v>
          </cell>
        </row>
        <row r="1946">
          <cell r="D1946" t="str">
            <v>001144_Z11</v>
          </cell>
          <cell r="P1946">
            <v>0.03</v>
          </cell>
          <cell r="AD1946">
            <v>5</v>
          </cell>
        </row>
        <row r="1947">
          <cell r="D1947" t="str">
            <v>001144_Z11</v>
          </cell>
          <cell r="P1947">
            <v>0.03</v>
          </cell>
          <cell r="AD1947">
            <v>6</v>
          </cell>
        </row>
        <row r="1948">
          <cell r="D1948" t="str">
            <v>001145_Z11</v>
          </cell>
          <cell r="P1948">
            <v>0.2</v>
          </cell>
          <cell r="AD1948">
            <v>1</v>
          </cell>
        </row>
        <row r="1949">
          <cell r="D1949" t="str">
            <v>001145_Z11</v>
          </cell>
          <cell r="P1949">
            <v>0.2</v>
          </cell>
          <cell r="AD1949">
            <v>2</v>
          </cell>
        </row>
        <row r="1950">
          <cell r="D1950" t="str">
            <v>001145_Z11</v>
          </cell>
          <cell r="P1950">
            <v>0.2</v>
          </cell>
          <cell r="AD1950">
            <v>3</v>
          </cell>
        </row>
        <row r="1951">
          <cell r="D1951" t="str">
            <v>001145_Z11</v>
          </cell>
          <cell r="P1951">
            <v>0.2</v>
          </cell>
          <cell r="AD1951">
            <v>4</v>
          </cell>
        </row>
        <row r="1952">
          <cell r="D1952" t="str">
            <v>001145_Z11</v>
          </cell>
          <cell r="P1952">
            <v>0.2</v>
          </cell>
          <cell r="AD1952">
            <v>5</v>
          </cell>
        </row>
        <row r="1953">
          <cell r="D1953" t="str">
            <v>001145_Z11</v>
          </cell>
          <cell r="P1953">
            <v>0.2</v>
          </cell>
          <cell r="AD1953">
            <v>6</v>
          </cell>
        </row>
        <row r="1954">
          <cell r="D1954" t="str">
            <v>001147_Z11</v>
          </cell>
          <cell r="P1954">
            <v>4.4999999999999998E-2</v>
          </cell>
          <cell r="AD1954">
            <v>1</v>
          </cell>
        </row>
        <row r="1955">
          <cell r="D1955" t="str">
            <v>001147_Z11</v>
          </cell>
          <cell r="P1955">
            <v>4.4999999999999998E-2</v>
          </cell>
          <cell r="AD1955">
            <v>2</v>
          </cell>
        </row>
        <row r="1956">
          <cell r="D1956" t="str">
            <v>001147_Z11</v>
          </cell>
          <cell r="P1956">
            <v>4.4999999999999998E-2</v>
          </cell>
          <cell r="AD1956">
            <v>3</v>
          </cell>
        </row>
        <row r="1957">
          <cell r="D1957" t="str">
            <v>001147_Z11</v>
          </cell>
          <cell r="P1957">
            <v>4.4999999999999998E-2</v>
          </cell>
          <cell r="AD1957">
            <v>4</v>
          </cell>
        </row>
        <row r="1958">
          <cell r="D1958" t="str">
            <v>001147_Z11</v>
          </cell>
          <cell r="P1958">
            <v>4.4999999999999998E-2</v>
          </cell>
          <cell r="AD1958">
            <v>5</v>
          </cell>
        </row>
        <row r="1959">
          <cell r="D1959" t="str">
            <v>001147_Z11</v>
          </cell>
          <cell r="P1959">
            <v>4.4999999999999998E-2</v>
          </cell>
          <cell r="AD1959">
            <v>6</v>
          </cell>
        </row>
        <row r="1960">
          <cell r="D1960" t="str">
            <v>001149_Z11</v>
          </cell>
          <cell r="P1960">
            <v>1.4E-2</v>
          </cell>
          <cell r="AD1960">
            <v>1</v>
          </cell>
        </row>
        <row r="1961">
          <cell r="D1961" t="str">
            <v>001149_Z11</v>
          </cell>
          <cell r="P1961">
            <v>1.4E-2</v>
          </cell>
          <cell r="AD1961">
            <v>2</v>
          </cell>
        </row>
        <row r="1962">
          <cell r="D1962" t="str">
            <v>001149_Z11</v>
          </cell>
          <cell r="P1962">
            <v>1.4E-2</v>
          </cell>
          <cell r="AD1962">
            <v>3</v>
          </cell>
        </row>
        <row r="1963">
          <cell r="D1963" t="str">
            <v>001149_Z11</v>
          </cell>
          <cell r="P1963">
            <v>1.4E-2</v>
          </cell>
          <cell r="AD1963">
            <v>4</v>
          </cell>
        </row>
        <row r="1964">
          <cell r="D1964" t="str">
            <v>001149_Z11</v>
          </cell>
          <cell r="P1964">
            <v>1.4E-2</v>
          </cell>
          <cell r="AD1964">
            <v>5</v>
          </cell>
        </row>
        <row r="1965">
          <cell r="D1965" t="str">
            <v>001149_Z11</v>
          </cell>
          <cell r="P1965">
            <v>1.4E-2</v>
          </cell>
          <cell r="AD1965">
            <v>6</v>
          </cell>
        </row>
        <row r="1966">
          <cell r="D1966" t="str">
            <v>001152_Z11</v>
          </cell>
          <cell r="P1966">
            <v>6.2E-2</v>
          </cell>
          <cell r="AD1966">
            <v>1</v>
          </cell>
        </row>
        <row r="1967">
          <cell r="D1967" t="str">
            <v>001152_Z11</v>
          </cell>
          <cell r="P1967">
            <v>6.2E-2</v>
          </cell>
          <cell r="AD1967">
            <v>2</v>
          </cell>
        </row>
        <row r="1968">
          <cell r="D1968" t="str">
            <v>001152_Z11</v>
          </cell>
          <cell r="P1968">
            <v>6.2E-2</v>
          </cell>
          <cell r="AD1968">
            <v>3</v>
          </cell>
        </row>
        <row r="1969">
          <cell r="D1969" t="str">
            <v>001152_Z11</v>
          </cell>
          <cell r="P1969">
            <v>6.2E-2</v>
          </cell>
          <cell r="AD1969">
            <v>4</v>
          </cell>
        </row>
        <row r="1970">
          <cell r="D1970" t="str">
            <v>001152_Z11</v>
          </cell>
          <cell r="P1970">
            <v>6.2E-2</v>
          </cell>
          <cell r="AD1970">
            <v>5</v>
          </cell>
        </row>
        <row r="1971">
          <cell r="D1971" t="str">
            <v>001152_Z11</v>
          </cell>
          <cell r="P1971">
            <v>6.2E-2</v>
          </cell>
          <cell r="AD1971">
            <v>6</v>
          </cell>
        </row>
        <row r="1972">
          <cell r="D1972" t="str">
            <v>001153_Z11</v>
          </cell>
          <cell r="P1972">
            <v>7.0000000000000007E-2</v>
          </cell>
          <cell r="AD1972">
            <v>1</v>
          </cell>
        </row>
        <row r="1973">
          <cell r="D1973" t="str">
            <v>001153_Z11</v>
          </cell>
          <cell r="P1973">
            <v>7.0000000000000007E-2</v>
          </cell>
          <cell r="AD1973">
            <v>2</v>
          </cell>
        </row>
        <row r="1974">
          <cell r="D1974" t="str">
            <v>001153_Z11</v>
          </cell>
          <cell r="P1974">
            <v>7.0000000000000007E-2</v>
          </cell>
          <cell r="AD1974">
            <v>3</v>
          </cell>
        </row>
        <row r="1975">
          <cell r="D1975" t="str">
            <v>001153_Z11</v>
          </cell>
          <cell r="P1975">
            <v>7.0000000000000007E-2</v>
          </cell>
          <cell r="AD1975">
            <v>4</v>
          </cell>
        </row>
        <row r="1976">
          <cell r="D1976" t="str">
            <v>001153_Z11</v>
          </cell>
          <cell r="P1976">
            <v>7.0000000000000007E-2</v>
          </cell>
          <cell r="AD1976">
            <v>5</v>
          </cell>
        </row>
        <row r="1977">
          <cell r="D1977" t="str">
            <v>001153_Z11</v>
          </cell>
          <cell r="P1977">
            <v>7.0000000000000007E-2</v>
          </cell>
          <cell r="AD1977">
            <v>6</v>
          </cell>
        </row>
        <row r="1978">
          <cell r="D1978" t="str">
            <v>001158_Z11</v>
          </cell>
          <cell r="P1978">
            <v>0.45</v>
          </cell>
          <cell r="AD1978">
            <v>1</v>
          </cell>
        </row>
        <row r="1979">
          <cell r="D1979" t="str">
            <v>001158_Z11</v>
          </cell>
          <cell r="P1979">
            <v>0.45</v>
          </cell>
          <cell r="AD1979">
            <v>2</v>
          </cell>
        </row>
        <row r="1980">
          <cell r="D1980" t="str">
            <v>001158_Z11</v>
          </cell>
          <cell r="P1980">
            <v>0.45</v>
          </cell>
          <cell r="AD1980">
            <v>3</v>
          </cell>
        </row>
        <row r="1981">
          <cell r="D1981" t="str">
            <v>001158_Z11</v>
          </cell>
          <cell r="P1981">
            <v>0.45</v>
          </cell>
          <cell r="AD1981">
            <v>4</v>
          </cell>
        </row>
        <row r="1982">
          <cell r="D1982" t="str">
            <v>001158_Z11</v>
          </cell>
          <cell r="P1982">
            <v>0.45</v>
          </cell>
          <cell r="AD1982">
            <v>5</v>
          </cell>
        </row>
        <row r="1983">
          <cell r="D1983" t="str">
            <v>001158_Z11</v>
          </cell>
          <cell r="P1983">
            <v>0.45</v>
          </cell>
          <cell r="AD1983">
            <v>6</v>
          </cell>
        </row>
        <row r="1984">
          <cell r="D1984" t="str">
            <v>001159_Z11</v>
          </cell>
          <cell r="P1984">
            <v>0.03</v>
          </cell>
          <cell r="AD1984">
            <v>1</v>
          </cell>
        </row>
        <row r="1985">
          <cell r="D1985" t="str">
            <v>001159_Z11</v>
          </cell>
          <cell r="P1985">
            <v>0.03</v>
          </cell>
          <cell r="AD1985">
            <v>2</v>
          </cell>
        </row>
        <row r="1986">
          <cell r="D1986" t="str">
            <v>001159_Z11</v>
          </cell>
          <cell r="P1986">
            <v>0.03</v>
          </cell>
          <cell r="AD1986">
            <v>3</v>
          </cell>
        </row>
        <row r="1987">
          <cell r="D1987" t="str">
            <v>001159_Z11</v>
          </cell>
          <cell r="P1987">
            <v>0.03</v>
          </cell>
          <cell r="AD1987">
            <v>4</v>
          </cell>
        </row>
        <row r="1988">
          <cell r="D1988" t="str">
            <v>001159_Z11</v>
          </cell>
          <cell r="P1988">
            <v>0.03</v>
          </cell>
          <cell r="AD1988">
            <v>5</v>
          </cell>
        </row>
        <row r="1989">
          <cell r="D1989" t="str">
            <v>001159_Z11</v>
          </cell>
          <cell r="P1989">
            <v>0.03</v>
          </cell>
          <cell r="AD1989">
            <v>6</v>
          </cell>
        </row>
        <row r="1990">
          <cell r="D1990" t="str">
            <v>001162_Z11</v>
          </cell>
          <cell r="P1990">
            <v>6.0000000000000001E-3</v>
          </cell>
          <cell r="AD1990">
            <v>1</v>
          </cell>
        </row>
        <row r="1991">
          <cell r="D1991" t="str">
            <v>001162_Z11</v>
          </cell>
          <cell r="P1991">
            <v>6.0000000000000001E-3</v>
          </cell>
          <cell r="AD1991">
            <v>2</v>
          </cell>
        </row>
        <row r="1992">
          <cell r="D1992" t="str">
            <v>001162_Z11</v>
          </cell>
          <cell r="P1992">
            <v>6.0000000000000001E-3</v>
          </cell>
          <cell r="AD1992">
            <v>3</v>
          </cell>
        </row>
        <row r="1993">
          <cell r="D1993" t="str">
            <v>001162_Z11</v>
          </cell>
          <cell r="P1993">
            <v>6.0000000000000001E-3</v>
          </cell>
          <cell r="AD1993">
            <v>4</v>
          </cell>
        </row>
        <row r="1994">
          <cell r="D1994" t="str">
            <v>001162_Z11</v>
          </cell>
          <cell r="P1994">
            <v>6.0000000000000001E-3</v>
          </cell>
          <cell r="AD1994">
            <v>5</v>
          </cell>
        </row>
        <row r="1995">
          <cell r="D1995" t="str">
            <v>001162_Z11</v>
          </cell>
          <cell r="P1995">
            <v>6.0000000000000001E-3</v>
          </cell>
          <cell r="AD1995">
            <v>6</v>
          </cell>
        </row>
        <row r="1996">
          <cell r="D1996" t="str">
            <v>001163_Z11</v>
          </cell>
          <cell r="P1996">
            <v>0.93600000000000005</v>
          </cell>
          <cell r="AD1996">
            <v>1</v>
          </cell>
        </row>
        <row r="1997">
          <cell r="D1997" t="str">
            <v>001163_Z11</v>
          </cell>
          <cell r="P1997">
            <v>0.93600000000000005</v>
          </cell>
          <cell r="AD1997">
            <v>2</v>
          </cell>
        </row>
        <row r="1998">
          <cell r="D1998" t="str">
            <v>001164_Z11</v>
          </cell>
          <cell r="P1998">
            <v>7.4999999999999997E-2</v>
          </cell>
          <cell r="AD1998">
            <v>1</v>
          </cell>
        </row>
        <row r="1999">
          <cell r="D1999" t="str">
            <v>001164_Z11</v>
          </cell>
          <cell r="P1999">
            <v>7.4999999999999997E-2</v>
          </cell>
          <cell r="AD1999">
            <v>2</v>
          </cell>
        </row>
        <row r="2000">
          <cell r="D2000" t="str">
            <v>001164_Z11</v>
          </cell>
          <cell r="P2000">
            <v>7.4999999999999997E-2</v>
          </cell>
          <cell r="AD2000">
            <v>3</v>
          </cell>
        </row>
        <row r="2001">
          <cell r="D2001" t="str">
            <v>001164_Z11</v>
          </cell>
          <cell r="P2001">
            <v>7.4999999999999997E-2</v>
          </cell>
          <cell r="AD2001">
            <v>4</v>
          </cell>
        </row>
        <row r="2002">
          <cell r="D2002" t="str">
            <v>001164_Z11</v>
          </cell>
          <cell r="P2002">
            <v>7.4999999999999997E-2</v>
          </cell>
          <cell r="AD2002">
            <v>5</v>
          </cell>
        </row>
        <row r="2003">
          <cell r="D2003" t="str">
            <v>001164_Z11</v>
          </cell>
          <cell r="P2003">
            <v>7.4999999999999997E-2</v>
          </cell>
          <cell r="AD2003">
            <v>6</v>
          </cell>
        </row>
        <row r="2004">
          <cell r="D2004" t="str">
            <v>001165_Z11</v>
          </cell>
          <cell r="P2004">
            <v>1.2E-2</v>
          </cell>
          <cell r="AD2004">
            <v>1</v>
          </cell>
        </row>
        <row r="2005">
          <cell r="D2005" t="str">
            <v>001165_Z11</v>
          </cell>
          <cell r="P2005">
            <v>1.2E-2</v>
          </cell>
          <cell r="AD2005">
            <v>2</v>
          </cell>
        </row>
        <row r="2006">
          <cell r="D2006" t="str">
            <v>001165_Z11</v>
          </cell>
          <cell r="P2006">
            <v>1.2E-2</v>
          </cell>
          <cell r="AD2006">
            <v>3</v>
          </cell>
        </row>
        <row r="2007">
          <cell r="D2007" t="str">
            <v>001165_Z11</v>
          </cell>
          <cell r="P2007">
            <v>1.2E-2</v>
          </cell>
          <cell r="AD2007">
            <v>4</v>
          </cell>
        </row>
        <row r="2008">
          <cell r="D2008" t="str">
            <v>001165_Z11</v>
          </cell>
          <cell r="P2008">
            <v>1.2E-2</v>
          </cell>
          <cell r="AD2008">
            <v>5</v>
          </cell>
        </row>
        <row r="2009">
          <cell r="D2009" t="str">
            <v>001165_Z11</v>
          </cell>
          <cell r="P2009">
            <v>1.2E-2</v>
          </cell>
          <cell r="AD2009">
            <v>6</v>
          </cell>
        </row>
        <row r="2010">
          <cell r="D2010" t="str">
            <v>001166_Z11</v>
          </cell>
          <cell r="P2010">
            <v>2.1999999999999999E-2</v>
          </cell>
          <cell r="AD2010">
            <v>1</v>
          </cell>
        </row>
        <row r="2011">
          <cell r="D2011" t="str">
            <v>001166_Z11</v>
          </cell>
          <cell r="P2011">
            <v>2.1999999999999999E-2</v>
          </cell>
          <cell r="AD2011">
            <v>2</v>
          </cell>
        </row>
        <row r="2012">
          <cell r="D2012" t="str">
            <v>001166_Z11</v>
          </cell>
          <cell r="P2012">
            <v>2.1999999999999999E-2</v>
          </cell>
          <cell r="AD2012">
            <v>3</v>
          </cell>
        </row>
        <row r="2013">
          <cell r="D2013" t="str">
            <v>001166_Z11</v>
          </cell>
          <cell r="P2013">
            <v>2.1999999999999999E-2</v>
          </cell>
          <cell r="AD2013">
            <v>4</v>
          </cell>
        </row>
        <row r="2014">
          <cell r="D2014" t="str">
            <v>001166_Z11</v>
          </cell>
          <cell r="P2014">
            <v>2.1999999999999999E-2</v>
          </cell>
          <cell r="AD2014">
            <v>5</v>
          </cell>
        </row>
        <row r="2015">
          <cell r="D2015" t="str">
            <v>001166_Z11</v>
          </cell>
          <cell r="P2015">
            <v>2.1999999999999999E-2</v>
          </cell>
          <cell r="AD2015">
            <v>6</v>
          </cell>
        </row>
        <row r="2016">
          <cell r="D2016" t="str">
            <v>001167_Z11</v>
          </cell>
          <cell r="P2016">
            <v>3.1E-2</v>
          </cell>
          <cell r="AD2016">
            <v>1</v>
          </cell>
        </row>
        <row r="2017">
          <cell r="D2017" t="str">
            <v>001167_Z11</v>
          </cell>
          <cell r="P2017">
            <v>3.1E-2</v>
          </cell>
          <cell r="AD2017">
            <v>2</v>
          </cell>
        </row>
        <row r="2018">
          <cell r="D2018" t="str">
            <v>001167_Z11</v>
          </cell>
          <cell r="P2018">
            <v>3.1E-2</v>
          </cell>
          <cell r="AD2018">
            <v>3</v>
          </cell>
        </row>
        <row r="2019">
          <cell r="D2019" t="str">
            <v>001167_Z11</v>
          </cell>
          <cell r="P2019">
            <v>3.1E-2</v>
          </cell>
          <cell r="AD2019">
            <v>4</v>
          </cell>
        </row>
        <row r="2020">
          <cell r="D2020" t="str">
            <v>001167_Z11</v>
          </cell>
          <cell r="P2020">
            <v>3.1E-2</v>
          </cell>
          <cell r="AD2020">
            <v>5</v>
          </cell>
        </row>
        <row r="2021">
          <cell r="D2021" t="str">
            <v>001167_Z11</v>
          </cell>
          <cell r="P2021">
            <v>3.1E-2</v>
          </cell>
          <cell r="AD2021">
            <v>6</v>
          </cell>
        </row>
        <row r="2022">
          <cell r="D2022" t="str">
            <v>001175_Z11</v>
          </cell>
          <cell r="P2022">
            <v>1.0999999999999999E-2</v>
          </cell>
          <cell r="AD2022">
            <v>1</v>
          </cell>
        </row>
        <row r="2023">
          <cell r="D2023" t="str">
            <v>001175_Z11</v>
          </cell>
          <cell r="P2023">
            <v>1.0999999999999999E-2</v>
          </cell>
          <cell r="AD2023">
            <v>2</v>
          </cell>
        </row>
        <row r="2024">
          <cell r="D2024" t="str">
            <v>001175_Z11</v>
          </cell>
          <cell r="P2024">
            <v>1.0999999999999999E-2</v>
          </cell>
          <cell r="AD2024">
            <v>3</v>
          </cell>
        </row>
        <row r="2025">
          <cell r="D2025" t="str">
            <v>001175_Z11</v>
          </cell>
          <cell r="P2025">
            <v>1.0999999999999999E-2</v>
          </cell>
          <cell r="AD2025">
            <v>4</v>
          </cell>
        </row>
        <row r="2026">
          <cell r="D2026" t="str">
            <v>001175_Z11</v>
          </cell>
          <cell r="P2026">
            <v>1.0999999999999999E-2</v>
          </cell>
          <cell r="AD2026">
            <v>5</v>
          </cell>
        </row>
        <row r="2027">
          <cell r="D2027" t="str">
            <v>001175_Z11</v>
          </cell>
          <cell r="P2027">
            <v>1.0999999999999999E-2</v>
          </cell>
          <cell r="AD2027">
            <v>6</v>
          </cell>
        </row>
        <row r="2028">
          <cell r="D2028" t="str">
            <v>001176_Z11</v>
          </cell>
          <cell r="P2028">
            <v>1.0999999999999999E-2</v>
          </cell>
          <cell r="AD2028">
            <v>1</v>
          </cell>
        </row>
        <row r="2029">
          <cell r="D2029" t="str">
            <v>001176_Z11</v>
          </cell>
          <cell r="P2029">
            <v>1.0999999999999999E-2</v>
          </cell>
          <cell r="AD2029">
            <v>2</v>
          </cell>
        </row>
        <row r="2030">
          <cell r="D2030" t="str">
            <v>001176_Z11</v>
          </cell>
          <cell r="P2030">
            <v>1.0999999999999999E-2</v>
          </cell>
          <cell r="AD2030">
            <v>3</v>
          </cell>
        </row>
        <row r="2031">
          <cell r="D2031" t="str">
            <v>001176_Z11</v>
          </cell>
          <cell r="P2031">
            <v>1.0999999999999999E-2</v>
          </cell>
          <cell r="AD2031">
            <v>4</v>
          </cell>
        </row>
        <row r="2032">
          <cell r="D2032" t="str">
            <v>001176_Z11</v>
          </cell>
          <cell r="P2032">
            <v>1.0999999999999999E-2</v>
          </cell>
          <cell r="AD2032">
            <v>5</v>
          </cell>
        </row>
        <row r="2033">
          <cell r="D2033" t="str">
            <v>001176_Z11</v>
          </cell>
          <cell r="P2033">
            <v>1.0999999999999999E-2</v>
          </cell>
          <cell r="AD2033">
            <v>6</v>
          </cell>
        </row>
        <row r="2034">
          <cell r="D2034" t="str">
            <v>001177_Z11</v>
          </cell>
          <cell r="P2034">
            <v>0.98</v>
          </cell>
          <cell r="AD2034">
            <v>1</v>
          </cell>
        </row>
        <row r="2035">
          <cell r="D2035" t="str">
            <v>001177_Z11</v>
          </cell>
          <cell r="P2035">
            <v>0.98</v>
          </cell>
          <cell r="AD2035">
            <v>2</v>
          </cell>
        </row>
        <row r="2036">
          <cell r="D2036" t="str">
            <v>001177_Z11</v>
          </cell>
          <cell r="P2036">
            <v>0.98</v>
          </cell>
          <cell r="AD2036">
            <v>3</v>
          </cell>
        </row>
        <row r="2037">
          <cell r="D2037" t="str">
            <v>001177_Z11</v>
          </cell>
          <cell r="P2037">
            <v>0.98</v>
          </cell>
          <cell r="AD2037">
            <v>4</v>
          </cell>
        </row>
        <row r="2038">
          <cell r="D2038" t="str">
            <v>001177_Z11</v>
          </cell>
          <cell r="P2038">
            <v>0.98</v>
          </cell>
          <cell r="AD2038">
            <v>5</v>
          </cell>
        </row>
        <row r="2039">
          <cell r="D2039" t="str">
            <v>001177_Z11</v>
          </cell>
          <cell r="P2039">
            <v>0.98</v>
          </cell>
          <cell r="AD2039">
            <v>6</v>
          </cell>
        </row>
        <row r="2040">
          <cell r="D2040" t="str">
            <v>001178_Z11</v>
          </cell>
          <cell r="P2040">
            <v>7.0000000000000007E-2</v>
          </cell>
          <cell r="AD2040">
            <v>1</v>
          </cell>
        </row>
        <row r="2041">
          <cell r="D2041" t="str">
            <v>001178_Z11</v>
          </cell>
          <cell r="P2041">
            <v>7.0000000000000007E-2</v>
          </cell>
          <cell r="AD2041">
            <v>2</v>
          </cell>
        </row>
        <row r="2042">
          <cell r="D2042" t="str">
            <v>001178_Z11</v>
          </cell>
          <cell r="P2042">
            <v>7.0000000000000007E-2</v>
          </cell>
          <cell r="AD2042">
            <v>3</v>
          </cell>
        </row>
        <row r="2043">
          <cell r="D2043" t="str">
            <v>001178_Z11</v>
          </cell>
          <cell r="P2043">
            <v>7.0000000000000007E-2</v>
          </cell>
          <cell r="AD2043">
            <v>4</v>
          </cell>
        </row>
        <row r="2044">
          <cell r="D2044" t="str">
            <v>001178_Z11</v>
          </cell>
          <cell r="P2044">
            <v>7.0000000000000007E-2</v>
          </cell>
          <cell r="AD2044">
            <v>5</v>
          </cell>
        </row>
        <row r="2045">
          <cell r="D2045" t="str">
            <v>001178_Z11</v>
          </cell>
          <cell r="P2045">
            <v>7.0000000000000007E-2</v>
          </cell>
          <cell r="AD2045">
            <v>6</v>
          </cell>
        </row>
        <row r="2046">
          <cell r="D2046" t="str">
            <v>001181_Z11</v>
          </cell>
          <cell r="P2046">
            <v>2.1999999999999999E-2</v>
          </cell>
          <cell r="AD2046">
            <v>1</v>
          </cell>
        </row>
        <row r="2047">
          <cell r="D2047" t="str">
            <v>001181_Z11</v>
          </cell>
          <cell r="P2047">
            <v>2.1999999999999999E-2</v>
          </cell>
          <cell r="AD2047">
            <v>2</v>
          </cell>
        </row>
        <row r="2048">
          <cell r="D2048" t="str">
            <v>001181_Z11</v>
          </cell>
          <cell r="P2048">
            <v>2.1999999999999999E-2</v>
          </cell>
          <cell r="AD2048">
            <v>3</v>
          </cell>
        </row>
        <row r="2049">
          <cell r="D2049" t="str">
            <v>001181_Z11</v>
          </cell>
          <cell r="P2049">
            <v>2.1999999999999999E-2</v>
          </cell>
          <cell r="AD2049">
            <v>4</v>
          </cell>
        </row>
        <row r="2050">
          <cell r="D2050" t="str">
            <v>001181_Z11</v>
          </cell>
          <cell r="P2050">
            <v>2.1999999999999999E-2</v>
          </cell>
          <cell r="AD2050">
            <v>5</v>
          </cell>
        </row>
        <row r="2051">
          <cell r="D2051" t="str">
            <v>001181_Z11</v>
          </cell>
          <cell r="P2051">
            <v>2.1999999999999999E-2</v>
          </cell>
          <cell r="AD2051">
            <v>6</v>
          </cell>
        </row>
        <row r="2052">
          <cell r="D2052" t="str">
            <v>001187_Z11</v>
          </cell>
          <cell r="P2052">
            <v>0.03</v>
          </cell>
          <cell r="AD2052">
            <v>1</v>
          </cell>
        </row>
        <row r="2053">
          <cell r="D2053" t="str">
            <v>001187_Z11</v>
          </cell>
          <cell r="P2053">
            <v>0.03</v>
          </cell>
          <cell r="AD2053">
            <v>2</v>
          </cell>
        </row>
        <row r="2054">
          <cell r="D2054" t="str">
            <v>001187_Z11</v>
          </cell>
          <cell r="P2054">
            <v>0.03</v>
          </cell>
          <cell r="AD2054">
            <v>3</v>
          </cell>
        </row>
        <row r="2055">
          <cell r="D2055" t="str">
            <v>001187_Z11</v>
          </cell>
          <cell r="P2055">
            <v>0.03</v>
          </cell>
          <cell r="AD2055">
            <v>4</v>
          </cell>
        </row>
        <row r="2056">
          <cell r="D2056" t="str">
            <v>001187_Z11</v>
          </cell>
          <cell r="P2056">
            <v>0.03</v>
          </cell>
          <cell r="AD2056">
            <v>5</v>
          </cell>
        </row>
        <row r="2057">
          <cell r="D2057" t="str">
            <v>001187_Z11</v>
          </cell>
          <cell r="P2057">
            <v>0.03</v>
          </cell>
          <cell r="AD2057">
            <v>6</v>
          </cell>
        </row>
        <row r="2058">
          <cell r="D2058" t="str">
            <v>001188_Z11</v>
          </cell>
          <cell r="P2058">
            <v>0.04</v>
          </cell>
          <cell r="AD2058">
            <v>1</v>
          </cell>
        </row>
        <row r="2059">
          <cell r="D2059" t="str">
            <v>001188_Z11</v>
          </cell>
          <cell r="P2059">
            <v>0.04</v>
          </cell>
          <cell r="AD2059">
            <v>2</v>
          </cell>
        </row>
        <row r="2060">
          <cell r="D2060" t="str">
            <v>001188_Z11</v>
          </cell>
          <cell r="P2060">
            <v>0.04</v>
          </cell>
          <cell r="AD2060">
            <v>3</v>
          </cell>
        </row>
        <row r="2061">
          <cell r="D2061" t="str">
            <v>001188_Z11</v>
          </cell>
          <cell r="P2061">
            <v>0.04</v>
          </cell>
          <cell r="AD2061">
            <v>4</v>
          </cell>
        </row>
        <row r="2062">
          <cell r="D2062" t="str">
            <v>001188_Z11</v>
          </cell>
          <cell r="P2062">
            <v>0.04</v>
          </cell>
          <cell r="AD2062">
            <v>5</v>
          </cell>
        </row>
        <row r="2063">
          <cell r="D2063" t="str">
            <v>001188_Z11</v>
          </cell>
          <cell r="P2063">
            <v>0.04</v>
          </cell>
          <cell r="AD2063">
            <v>6</v>
          </cell>
        </row>
        <row r="2064">
          <cell r="D2064" t="str">
            <v>001189_Z11</v>
          </cell>
          <cell r="P2064">
            <v>4.4999999999999998E-2</v>
          </cell>
          <cell r="AD2064">
            <v>1</v>
          </cell>
        </row>
        <row r="2065">
          <cell r="D2065" t="str">
            <v>001189_Z11</v>
          </cell>
          <cell r="P2065">
            <v>4.4999999999999998E-2</v>
          </cell>
          <cell r="AD2065">
            <v>2</v>
          </cell>
        </row>
        <row r="2066">
          <cell r="D2066" t="str">
            <v>001189_Z11</v>
          </cell>
          <cell r="P2066">
            <v>4.4999999999999998E-2</v>
          </cell>
          <cell r="AD2066">
            <v>3</v>
          </cell>
        </row>
        <row r="2067">
          <cell r="D2067" t="str">
            <v>001189_Z11</v>
          </cell>
          <cell r="P2067">
            <v>4.4999999999999998E-2</v>
          </cell>
          <cell r="AD2067">
            <v>4</v>
          </cell>
        </row>
        <row r="2068">
          <cell r="D2068" t="str">
            <v>001189_Z11</v>
          </cell>
          <cell r="P2068">
            <v>4.4999999999999998E-2</v>
          </cell>
          <cell r="AD2068">
            <v>5</v>
          </cell>
        </row>
        <row r="2069">
          <cell r="D2069" t="str">
            <v>001189_Z11</v>
          </cell>
          <cell r="P2069">
            <v>4.4999999999999998E-2</v>
          </cell>
          <cell r="AD2069">
            <v>6</v>
          </cell>
        </row>
        <row r="2070">
          <cell r="D2070" t="str">
            <v>001190_Z11</v>
          </cell>
          <cell r="P2070">
            <v>3.6999999999999998E-2</v>
          </cell>
          <cell r="AD2070">
            <v>1</v>
          </cell>
        </row>
        <row r="2071">
          <cell r="D2071" t="str">
            <v>001190_Z11</v>
          </cell>
          <cell r="P2071">
            <v>3.6999999999999998E-2</v>
          </cell>
          <cell r="AD2071">
            <v>2</v>
          </cell>
        </row>
        <row r="2072">
          <cell r="D2072" t="str">
            <v>001190_Z11</v>
          </cell>
          <cell r="P2072">
            <v>3.6999999999999998E-2</v>
          </cell>
          <cell r="AD2072">
            <v>3</v>
          </cell>
        </row>
        <row r="2073">
          <cell r="D2073" t="str">
            <v>001190_Z11</v>
          </cell>
          <cell r="P2073">
            <v>3.6999999999999998E-2</v>
          </cell>
          <cell r="AD2073">
            <v>4</v>
          </cell>
        </row>
        <row r="2074">
          <cell r="D2074" t="str">
            <v>001190_Z11</v>
          </cell>
          <cell r="P2074">
            <v>3.6999999999999998E-2</v>
          </cell>
          <cell r="AD2074">
            <v>5</v>
          </cell>
        </row>
        <row r="2075">
          <cell r="D2075" t="str">
            <v>001190_Z11</v>
          </cell>
          <cell r="P2075">
            <v>3.6999999999999998E-2</v>
          </cell>
          <cell r="AD2075">
            <v>6</v>
          </cell>
        </row>
        <row r="2076">
          <cell r="D2076" t="str">
            <v>001191_Z11</v>
          </cell>
          <cell r="P2076">
            <v>0.03</v>
          </cell>
          <cell r="AD2076">
            <v>1</v>
          </cell>
        </row>
        <row r="2077">
          <cell r="D2077" t="str">
            <v>001191_Z11</v>
          </cell>
          <cell r="P2077">
            <v>0.03</v>
          </cell>
          <cell r="AD2077">
            <v>2</v>
          </cell>
        </row>
        <row r="2078">
          <cell r="D2078" t="str">
            <v>001191_Z11</v>
          </cell>
          <cell r="P2078">
            <v>0.03</v>
          </cell>
          <cell r="AD2078">
            <v>3</v>
          </cell>
        </row>
        <row r="2079">
          <cell r="D2079" t="str">
            <v>001191_Z11</v>
          </cell>
          <cell r="P2079">
            <v>0.03</v>
          </cell>
          <cell r="AD2079">
            <v>4</v>
          </cell>
        </row>
        <row r="2080">
          <cell r="D2080" t="str">
            <v>001191_Z11</v>
          </cell>
          <cell r="P2080">
            <v>0.03</v>
          </cell>
          <cell r="AD2080">
            <v>5</v>
          </cell>
        </row>
        <row r="2081">
          <cell r="D2081" t="str">
            <v>001191_Z11</v>
          </cell>
          <cell r="P2081">
            <v>0.03</v>
          </cell>
          <cell r="AD2081">
            <v>6</v>
          </cell>
        </row>
        <row r="2082">
          <cell r="D2082" t="str">
            <v>001204_Z11</v>
          </cell>
          <cell r="P2082">
            <v>0.2</v>
          </cell>
          <cell r="AD2082">
            <v>1</v>
          </cell>
        </row>
        <row r="2083">
          <cell r="D2083" t="str">
            <v>001204_Z11</v>
          </cell>
          <cell r="P2083">
            <v>0.2</v>
          </cell>
          <cell r="AD2083">
            <v>2</v>
          </cell>
        </row>
        <row r="2084">
          <cell r="D2084" t="str">
            <v>001204_Z11</v>
          </cell>
          <cell r="P2084">
            <v>0.2</v>
          </cell>
          <cell r="AD2084">
            <v>3</v>
          </cell>
        </row>
        <row r="2085">
          <cell r="D2085" t="str">
            <v>001204_Z11</v>
          </cell>
          <cell r="P2085">
            <v>0.2</v>
          </cell>
          <cell r="AD2085">
            <v>4</v>
          </cell>
        </row>
        <row r="2086">
          <cell r="D2086" t="str">
            <v>001204_Z11</v>
          </cell>
          <cell r="P2086">
            <v>0.2</v>
          </cell>
          <cell r="AD2086">
            <v>5</v>
          </cell>
        </row>
        <row r="2087">
          <cell r="D2087" t="str">
            <v>001204_Z11</v>
          </cell>
          <cell r="P2087">
            <v>0.2</v>
          </cell>
          <cell r="AD2087">
            <v>6</v>
          </cell>
        </row>
        <row r="2088">
          <cell r="D2088" t="str">
            <v>001205_Z11</v>
          </cell>
          <cell r="P2088">
            <v>0.16</v>
          </cell>
          <cell r="AD2088">
            <v>1</v>
          </cell>
        </row>
        <row r="2089">
          <cell r="D2089" t="str">
            <v>001205_Z11</v>
          </cell>
          <cell r="P2089">
            <v>0.16</v>
          </cell>
          <cell r="AD2089">
            <v>2</v>
          </cell>
        </row>
        <row r="2090">
          <cell r="D2090" t="str">
            <v>001205_Z11</v>
          </cell>
          <cell r="P2090">
            <v>0.16</v>
          </cell>
          <cell r="AD2090">
            <v>3</v>
          </cell>
        </row>
        <row r="2091">
          <cell r="D2091" t="str">
            <v>001205_Z11</v>
          </cell>
          <cell r="P2091">
            <v>0.16</v>
          </cell>
          <cell r="AD2091">
            <v>4</v>
          </cell>
        </row>
        <row r="2092">
          <cell r="D2092" t="str">
            <v>001205_Z11</v>
          </cell>
          <cell r="P2092">
            <v>0.16</v>
          </cell>
          <cell r="AD2092">
            <v>5</v>
          </cell>
        </row>
        <row r="2093">
          <cell r="D2093" t="str">
            <v>001205_Z11</v>
          </cell>
          <cell r="P2093">
            <v>0.16</v>
          </cell>
          <cell r="AD2093">
            <v>6</v>
          </cell>
        </row>
        <row r="2094">
          <cell r="D2094" t="str">
            <v>001207_Z11</v>
          </cell>
          <cell r="P2094">
            <v>0.11</v>
          </cell>
          <cell r="AD2094">
            <v>1</v>
          </cell>
        </row>
        <row r="2095">
          <cell r="D2095" t="str">
            <v>001207_Z11</v>
          </cell>
          <cell r="P2095">
            <v>0.11</v>
          </cell>
          <cell r="AD2095">
            <v>2</v>
          </cell>
        </row>
        <row r="2096">
          <cell r="D2096" t="str">
            <v>001207_Z11</v>
          </cell>
          <cell r="P2096">
            <v>0.11</v>
          </cell>
          <cell r="AD2096">
            <v>3</v>
          </cell>
        </row>
        <row r="2097">
          <cell r="D2097" t="str">
            <v>001207_Z11</v>
          </cell>
          <cell r="P2097">
            <v>0.11</v>
          </cell>
          <cell r="AD2097">
            <v>4</v>
          </cell>
        </row>
        <row r="2098">
          <cell r="D2098" t="str">
            <v>001207_Z11</v>
          </cell>
          <cell r="P2098">
            <v>0.11</v>
          </cell>
          <cell r="AD2098">
            <v>5</v>
          </cell>
        </row>
        <row r="2099">
          <cell r="D2099" t="str">
            <v>001207_Z11</v>
          </cell>
          <cell r="P2099">
            <v>0.11</v>
          </cell>
          <cell r="AD2099">
            <v>6</v>
          </cell>
        </row>
        <row r="2100">
          <cell r="D2100" t="str">
            <v>001208_Z11</v>
          </cell>
          <cell r="P2100">
            <v>0.13200000000000001</v>
          </cell>
          <cell r="AD2100">
            <v>1</v>
          </cell>
        </row>
        <row r="2101">
          <cell r="D2101" t="str">
            <v>001208_Z11</v>
          </cell>
          <cell r="P2101">
            <v>0.13200000000000001</v>
          </cell>
          <cell r="AD2101">
            <v>2</v>
          </cell>
        </row>
        <row r="2102">
          <cell r="D2102" t="str">
            <v>001208_Z11</v>
          </cell>
          <cell r="P2102">
            <v>0.13200000000000001</v>
          </cell>
          <cell r="AD2102">
            <v>3</v>
          </cell>
        </row>
        <row r="2103">
          <cell r="D2103" t="str">
            <v>001208_Z11</v>
          </cell>
          <cell r="P2103">
            <v>0.13200000000000001</v>
          </cell>
          <cell r="AD2103">
            <v>4</v>
          </cell>
        </row>
        <row r="2104">
          <cell r="D2104" t="str">
            <v>001208_Z11</v>
          </cell>
          <cell r="P2104">
            <v>0.13200000000000001</v>
          </cell>
          <cell r="AD2104">
            <v>5</v>
          </cell>
        </row>
        <row r="2105">
          <cell r="D2105" t="str">
            <v>001208_Z11</v>
          </cell>
          <cell r="P2105">
            <v>0.13200000000000001</v>
          </cell>
          <cell r="AD2105">
            <v>6</v>
          </cell>
        </row>
        <row r="2106">
          <cell r="D2106" t="str">
            <v>001209_Z11</v>
          </cell>
          <cell r="P2106">
            <v>0.13200000000000001</v>
          </cell>
          <cell r="AD2106">
            <v>1</v>
          </cell>
        </row>
        <row r="2107">
          <cell r="D2107" t="str">
            <v>001209_Z11</v>
          </cell>
          <cell r="P2107">
            <v>0.13200000000000001</v>
          </cell>
          <cell r="AD2107">
            <v>2</v>
          </cell>
        </row>
        <row r="2108">
          <cell r="D2108" t="str">
            <v>001209_Z11</v>
          </cell>
          <cell r="P2108">
            <v>0.13200000000000001</v>
          </cell>
          <cell r="AD2108">
            <v>3</v>
          </cell>
        </row>
        <row r="2109">
          <cell r="D2109" t="str">
            <v>001209_Z11</v>
          </cell>
          <cell r="P2109">
            <v>0.13200000000000001</v>
          </cell>
          <cell r="AD2109">
            <v>4</v>
          </cell>
        </row>
        <row r="2110">
          <cell r="D2110" t="str">
            <v>001209_Z11</v>
          </cell>
          <cell r="P2110">
            <v>0.13200000000000001</v>
          </cell>
          <cell r="AD2110">
            <v>5</v>
          </cell>
        </row>
        <row r="2111">
          <cell r="D2111" t="str">
            <v>001209_Z11</v>
          </cell>
          <cell r="P2111">
            <v>0.13200000000000001</v>
          </cell>
          <cell r="AD2111">
            <v>6</v>
          </cell>
        </row>
        <row r="2112">
          <cell r="D2112" t="str">
            <v>001210_Z11</v>
          </cell>
          <cell r="P2112">
            <v>5.5E-2</v>
          </cell>
          <cell r="AD2112">
            <v>1</v>
          </cell>
        </row>
        <row r="2113">
          <cell r="D2113" t="str">
            <v>001210_Z11</v>
          </cell>
          <cell r="P2113">
            <v>5.5E-2</v>
          </cell>
          <cell r="AD2113">
            <v>2</v>
          </cell>
        </row>
        <row r="2114">
          <cell r="D2114" t="str">
            <v>001210_Z11</v>
          </cell>
          <cell r="P2114">
            <v>5.5E-2</v>
          </cell>
          <cell r="AD2114">
            <v>3</v>
          </cell>
        </row>
        <row r="2115">
          <cell r="D2115" t="str">
            <v>001210_Z11</v>
          </cell>
          <cell r="P2115">
            <v>5.5E-2</v>
          </cell>
          <cell r="AD2115">
            <v>4</v>
          </cell>
        </row>
        <row r="2116">
          <cell r="D2116" t="str">
            <v>001210_Z11</v>
          </cell>
          <cell r="P2116">
            <v>5.5E-2</v>
          </cell>
          <cell r="AD2116">
            <v>5</v>
          </cell>
        </row>
        <row r="2117">
          <cell r="D2117" t="str">
            <v>001210_Z11</v>
          </cell>
          <cell r="P2117">
            <v>5.5E-2</v>
          </cell>
          <cell r="AD2117">
            <v>6</v>
          </cell>
        </row>
        <row r="2118">
          <cell r="D2118" t="str">
            <v>001213_Z11</v>
          </cell>
          <cell r="P2118">
            <v>0.21</v>
          </cell>
          <cell r="AD2118">
            <v>1</v>
          </cell>
        </row>
        <row r="2119">
          <cell r="D2119" t="str">
            <v>001213_Z11</v>
          </cell>
          <cell r="P2119">
            <v>0.21</v>
          </cell>
          <cell r="AD2119">
            <v>2</v>
          </cell>
        </row>
        <row r="2120">
          <cell r="D2120" t="str">
            <v>001213_Z11</v>
          </cell>
          <cell r="P2120">
            <v>0.21</v>
          </cell>
          <cell r="AD2120">
            <v>3</v>
          </cell>
        </row>
        <row r="2121">
          <cell r="D2121" t="str">
            <v>001213_Z11</v>
          </cell>
          <cell r="P2121">
            <v>0.21</v>
          </cell>
          <cell r="AD2121">
            <v>4</v>
          </cell>
        </row>
        <row r="2122">
          <cell r="D2122" t="str">
            <v>001213_Z11</v>
          </cell>
          <cell r="P2122">
            <v>0.21</v>
          </cell>
          <cell r="AD2122">
            <v>5</v>
          </cell>
        </row>
        <row r="2123">
          <cell r="D2123" t="str">
            <v>001213_Z11</v>
          </cell>
          <cell r="P2123">
            <v>0.21</v>
          </cell>
          <cell r="AD2123">
            <v>6</v>
          </cell>
        </row>
        <row r="2124">
          <cell r="D2124" t="str">
            <v>001216_Z11</v>
          </cell>
          <cell r="P2124">
            <v>5.5E-2</v>
          </cell>
          <cell r="AD2124">
            <v>1</v>
          </cell>
        </row>
        <row r="2125">
          <cell r="D2125" t="str">
            <v>001216_Z11</v>
          </cell>
          <cell r="P2125">
            <v>5.5E-2</v>
          </cell>
          <cell r="AD2125">
            <v>2</v>
          </cell>
        </row>
        <row r="2126">
          <cell r="D2126" t="str">
            <v>001216_Z11</v>
          </cell>
          <cell r="P2126">
            <v>5.5E-2</v>
          </cell>
          <cell r="AD2126">
            <v>3</v>
          </cell>
        </row>
        <row r="2127">
          <cell r="D2127" t="str">
            <v>001216_Z11</v>
          </cell>
          <cell r="P2127">
            <v>5.5E-2</v>
          </cell>
          <cell r="AD2127">
            <v>4</v>
          </cell>
        </row>
        <row r="2128">
          <cell r="D2128" t="str">
            <v>001216_Z11</v>
          </cell>
          <cell r="P2128">
            <v>5.5E-2</v>
          </cell>
          <cell r="AD2128">
            <v>5</v>
          </cell>
        </row>
        <row r="2129">
          <cell r="D2129" t="str">
            <v>001216_Z11</v>
          </cell>
          <cell r="P2129">
            <v>5.5E-2</v>
          </cell>
          <cell r="AD2129">
            <v>6</v>
          </cell>
        </row>
        <row r="2130">
          <cell r="D2130" t="str">
            <v>001218_Z11</v>
          </cell>
          <cell r="P2130">
            <v>1.0999999999999999E-2</v>
          </cell>
          <cell r="AD2130">
            <v>1</v>
          </cell>
        </row>
        <row r="2131">
          <cell r="D2131" t="str">
            <v>001218_Z11</v>
          </cell>
          <cell r="P2131">
            <v>1.0999999999999999E-2</v>
          </cell>
          <cell r="AD2131">
            <v>2</v>
          </cell>
        </row>
        <row r="2132">
          <cell r="D2132" t="str">
            <v>001218_Z11</v>
          </cell>
          <cell r="P2132">
            <v>1.0999999999999999E-2</v>
          </cell>
          <cell r="AD2132">
            <v>3</v>
          </cell>
        </row>
        <row r="2133">
          <cell r="D2133" t="str">
            <v>001218_Z11</v>
          </cell>
          <cell r="P2133">
            <v>1.0999999999999999E-2</v>
          </cell>
          <cell r="AD2133">
            <v>4</v>
          </cell>
        </row>
        <row r="2134">
          <cell r="D2134" t="str">
            <v>001218_Z11</v>
          </cell>
          <cell r="P2134">
            <v>1.0999999999999999E-2</v>
          </cell>
          <cell r="AD2134">
            <v>5</v>
          </cell>
        </row>
        <row r="2135">
          <cell r="D2135" t="str">
            <v>001218_Z11</v>
          </cell>
          <cell r="P2135">
            <v>1.0999999999999999E-2</v>
          </cell>
          <cell r="AD2135">
            <v>6</v>
          </cell>
        </row>
        <row r="2136">
          <cell r="D2136" t="str">
            <v>001223_Z11</v>
          </cell>
          <cell r="P2136">
            <v>1.8499999999999999E-2</v>
          </cell>
          <cell r="AD2136">
            <v>1</v>
          </cell>
        </row>
        <row r="2137">
          <cell r="D2137" t="str">
            <v>001223_Z11</v>
          </cell>
          <cell r="P2137">
            <v>1.8499999999999999E-2</v>
          </cell>
          <cell r="AD2137">
            <v>2</v>
          </cell>
        </row>
        <row r="2138">
          <cell r="D2138" t="str">
            <v>001223_Z11</v>
          </cell>
          <cell r="P2138">
            <v>1.8499999999999999E-2</v>
          </cell>
          <cell r="AD2138">
            <v>3</v>
          </cell>
        </row>
        <row r="2139">
          <cell r="D2139" t="str">
            <v>001223_Z11</v>
          </cell>
          <cell r="P2139">
            <v>1.8499999999999999E-2</v>
          </cell>
          <cell r="AD2139">
            <v>4</v>
          </cell>
        </row>
        <row r="2140">
          <cell r="D2140" t="str">
            <v>001223_Z11</v>
          </cell>
          <cell r="P2140">
            <v>1.8499999999999999E-2</v>
          </cell>
          <cell r="AD2140">
            <v>5</v>
          </cell>
        </row>
        <row r="2141">
          <cell r="D2141" t="str">
            <v>001223_Z11</v>
          </cell>
          <cell r="P2141">
            <v>1.8499999999999999E-2</v>
          </cell>
          <cell r="AD2141">
            <v>6</v>
          </cell>
        </row>
        <row r="2142">
          <cell r="D2142" t="str">
            <v>001224_Z11</v>
          </cell>
          <cell r="P2142">
            <v>1.8499999999999999E-2</v>
          </cell>
          <cell r="AD2142">
            <v>1</v>
          </cell>
        </row>
        <row r="2143">
          <cell r="D2143" t="str">
            <v>001224_Z11</v>
          </cell>
          <cell r="P2143">
            <v>1.8499999999999999E-2</v>
          </cell>
          <cell r="AD2143">
            <v>2</v>
          </cell>
        </row>
        <row r="2144">
          <cell r="D2144" t="str">
            <v>001224_Z11</v>
          </cell>
          <cell r="P2144">
            <v>1.8499999999999999E-2</v>
          </cell>
          <cell r="AD2144">
            <v>3</v>
          </cell>
        </row>
        <row r="2145">
          <cell r="D2145" t="str">
            <v>001224_Z11</v>
          </cell>
          <cell r="P2145">
            <v>1.8499999999999999E-2</v>
          </cell>
          <cell r="AD2145">
            <v>4</v>
          </cell>
        </row>
        <row r="2146">
          <cell r="D2146" t="str">
            <v>001224_Z11</v>
          </cell>
          <cell r="P2146">
            <v>1.8499999999999999E-2</v>
          </cell>
          <cell r="AD2146">
            <v>5</v>
          </cell>
        </row>
        <row r="2147">
          <cell r="D2147" t="str">
            <v>001224_Z11</v>
          </cell>
          <cell r="P2147">
            <v>1.8499999999999999E-2</v>
          </cell>
          <cell r="AD2147">
            <v>6</v>
          </cell>
        </row>
        <row r="2148">
          <cell r="D2148" t="str">
            <v>001227_Z11</v>
          </cell>
          <cell r="P2148">
            <v>1.4999999999999999E-2</v>
          </cell>
          <cell r="AD2148">
            <v>1</v>
          </cell>
        </row>
        <row r="2149">
          <cell r="D2149" t="str">
            <v>001227_Z11</v>
          </cell>
          <cell r="P2149">
            <v>1.4999999999999999E-2</v>
          </cell>
          <cell r="AD2149">
            <v>2</v>
          </cell>
        </row>
        <row r="2150">
          <cell r="D2150" t="str">
            <v>001227_Z11</v>
          </cell>
          <cell r="P2150">
            <v>1.4999999999999999E-2</v>
          </cell>
          <cell r="AD2150">
            <v>3</v>
          </cell>
        </row>
        <row r="2151">
          <cell r="D2151" t="str">
            <v>001228_Z11</v>
          </cell>
          <cell r="P2151">
            <v>0.04</v>
          </cell>
          <cell r="AD2151">
            <v>1</v>
          </cell>
        </row>
        <row r="2152">
          <cell r="D2152" t="str">
            <v>001228_Z11</v>
          </cell>
          <cell r="P2152">
            <v>0.04</v>
          </cell>
          <cell r="AD2152">
            <v>2</v>
          </cell>
        </row>
        <row r="2153">
          <cell r="D2153" t="str">
            <v>001228_Z11</v>
          </cell>
          <cell r="P2153">
            <v>0.04</v>
          </cell>
          <cell r="AD2153">
            <v>3</v>
          </cell>
        </row>
        <row r="2154">
          <cell r="D2154" t="str">
            <v>001228_Z11</v>
          </cell>
          <cell r="P2154">
            <v>0.04</v>
          </cell>
          <cell r="AD2154">
            <v>4</v>
          </cell>
        </row>
        <row r="2155">
          <cell r="D2155" t="str">
            <v>001228_Z11</v>
          </cell>
          <cell r="P2155">
            <v>0.04</v>
          </cell>
          <cell r="AD2155">
            <v>5</v>
          </cell>
        </row>
        <row r="2156">
          <cell r="D2156" t="str">
            <v>001228_Z11</v>
          </cell>
          <cell r="P2156">
            <v>0.04</v>
          </cell>
          <cell r="AD2156">
            <v>6</v>
          </cell>
        </row>
        <row r="2157">
          <cell r="D2157" t="str">
            <v>001236_Z11</v>
          </cell>
          <cell r="P2157">
            <v>0.11</v>
          </cell>
          <cell r="AD2157">
            <v>1</v>
          </cell>
        </row>
        <row r="2158">
          <cell r="D2158" t="str">
            <v>001236_Z11</v>
          </cell>
          <cell r="P2158">
            <v>0.11</v>
          </cell>
          <cell r="AD2158">
            <v>2</v>
          </cell>
        </row>
        <row r="2159">
          <cell r="D2159" t="str">
            <v>001236_Z11</v>
          </cell>
          <cell r="P2159">
            <v>0.11</v>
          </cell>
          <cell r="AD2159">
            <v>3</v>
          </cell>
        </row>
        <row r="2160">
          <cell r="D2160" t="str">
            <v>001236_Z11</v>
          </cell>
          <cell r="P2160">
            <v>0.11</v>
          </cell>
          <cell r="AD2160">
            <v>4</v>
          </cell>
        </row>
        <row r="2161">
          <cell r="D2161" t="str">
            <v>001236_Z11</v>
          </cell>
          <cell r="P2161">
            <v>0.11</v>
          </cell>
          <cell r="AD2161">
            <v>5</v>
          </cell>
        </row>
        <row r="2162">
          <cell r="D2162" t="str">
            <v>001236_Z11</v>
          </cell>
          <cell r="P2162">
            <v>0.11</v>
          </cell>
          <cell r="AD2162">
            <v>6</v>
          </cell>
        </row>
        <row r="2163">
          <cell r="D2163" t="str">
            <v>001244_Z11</v>
          </cell>
          <cell r="P2163">
            <v>7.4999999999999997E-2</v>
          </cell>
          <cell r="AD2163">
            <v>1</v>
          </cell>
        </row>
        <row r="2164">
          <cell r="D2164" t="str">
            <v>001244_Z11</v>
          </cell>
          <cell r="P2164">
            <v>7.4999999999999997E-2</v>
          </cell>
          <cell r="AD2164">
            <v>2</v>
          </cell>
        </row>
        <row r="2165">
          <cell r="D2165" t="str">
            <v>001244_Z11</v>
          </cell>
          <cell r="P2165">
            <v>7.4999999999999997E-2</v>
          </cell>
          <cell r="AD2165">
            <v>3</v>
          </cell>
        </row>
        <row r="2166">
          <cell r="D2166" t="str">
            <v>001244_Z11</v>
          </cell>
          <cell r="P2166">
            <v>7.4999999999999997E-2</v>
          </cell>
          <cell r="AD2166">
            <v>4</v>
          </cell>
        </row>
        <row r="2167">
          <cell r="D2167" t="str">
            <v>001244_Z11</v>
          </cell>
          <cell r="P2167">
            <v>7.4999999999999997E-2</v>
          </cell>
          <cell r="AD2167">
            <v>5</v>
          </cell>
        </row>
        <row r="2168">
          <cell r="D2168" t="str">
            <v>001244_Z11</v>
          </cell>
          <cell r="P2168">
            <v>7.4999999999999997E-2</v>
          </cell>
          <cell r="AD2168">
            <v>6</v>
          </cell>
        </row>
        <row r="2169">
          <cell r="D2169" t="str">
            <v>001245_Z11</v>
          </cell>
          <cell r="P2169">
            <v>8.0000000000000002E-3</v>
          </cell>
          <cell r="AD2169">
            <v>1</v>
          </cell>
        </row>
        <row r="2170">
          <cell r="D2170" t="str">
            <v>001245_Z11</v>
          </cell>
          <cell r="P2170">
            <v>8.0000000000000002E-3</v>
          </cell>
          <cell r="AD2170">
            <v>2</v>
          </cell>
        </row>
        <row r="2171">
          <cell r="D2171" t="str">
            <v>001245_Z11</v>
          </cell>
          <cell r="P2171">
            <v>8.0000000000000002E-3</v>
          </cell>
          <cell r="AD2171">
            <v>3</v>
          </cell>
        </row>
        <row r="2172">
          <cell r="D2172" t="str">
            <v>001245_Z11</v>
          </cell>
          <cell r="P2172">
            <v>8.0000000000000002E-3</v>
          </cell>
          <cell r="AD2172">
            <v>4</v>
          </cell>
        </row>
        <row r="2173">
          <cell r="D2173" t="str">
            <v>001245_Z11</v>
          </cell>
          <cell r="P2173">
            <v>8.0000000000000002E-3</v>
          </cell>
          <cell r="AD2173">
            <v>5</v>
          </cell>
        </row>
        <row r="2174">
          <cell r="D2174" t="str">
            <v>001245_Z11</v>
          </cell>
          <cell r="P2174">
            <v>8.0000000000000002E-3</v>
          </cell>
          <cell r="AD2174">
            <v>6</v>
          </cell>
        </row>
        <row r="2175">
          <cell r="D2175" t="str">
            <v>001246_Z11</v>
          </cell>
          <cell r="P2175">
            <v>4.4999999999999998E-2</v>
          </cell>
          <cell r="AD2175">
            <v>1</v>
          </cell>
        </row>
        <row r="2176">
          <cell r="D2176" t="str">
            <v>001246_Z11</v>
          </cell>
          <cell r="P2176">
            <v>4.4999999999999998E-2</v>
          </cell>
          <cell r="AD2176">
            <v>2</v>
          </cell>
        </row>
        <row r="2177">
          <cell r="D2177" t="str">
            <v>001246_Z11</v>
          </cell>
          <cell r="P2177">
            <v>4.4999999999999998E-2</v>
          </cell>
          <cell r="AD2177">
            <v>3</v>
          </cell>
        </row>
        <row r="2178">
          <cell r="D2178" t="str">
            <v>001246_Z11</v>
          </cell>
          <cell r="P2178">
            <v>4.4999999999999998E-2</v>
          </cell>
          <cell r="AD2178">
            <v>4</v>
          </cell>
        </row>
        <row r="2179">
          <cell r="D2179" t="str">
            <v>001246_Z11</v>
          </cell>
          <cell r="P2179">
            <v>4.4999999999999998E-2</v>
          </cell>
          <cell r="AD2179">
            <v>5</v>
          </cell>
        </row>
        <row r="2180">
          <cell r="D2180" t="str">
            <v>001246_Z11</v>
          </cell>
          <cell r="P2180">
            <v>4.4999999999999998E-2</v>
          </cell>
          <cell r="AD2180">
            <v>6</v>
          </cell>
        </row>
        <row r="2181">
          <cell r="D2181" t="str">
            <v>001256_Z11</v>
          </cell>
          <cell r="P2181">
            <v>1.8499999999999999E-2</v>
          </cell>
          <cell r="AD2181">
            <v>1</v>
          </cell>
        </row>
        <row r="2182">
          <cell r="D2182" t="str">
            <v>001256_Z11</v>
          </cell>
          <cell r="P2182">
            <v>1.8499999999999999E-2</v>
          </cell>
          <cell r="AD2182">
            <v>2</v>
          </cell>
        </row>
        <row r="2183">
          <cell r="D2183" t="str">
            <v>001256_Z11</v>
          </cell>
          <cell r="P2183">
            <v>1.8499999999999999E-2</v>
          </cell>
          <cell r="AD2183">
            <v>3</v>
          </cell>
        </row>
        <row r="2184">
          <cell r="D2184" t="str">
            <v>001256_Z11</v>
          </cell>
          <cell r="P2184">
            <v>1.8499999999999999E-2</v>
          </cell>
          <cell r="AD2184">
            <v>4</v>
          </cell>
        </row>
        <row r="2185">
          <cell r="D2185" t="str">
            <v>001256_Z11</v>
          </cell>
          <cell r="P2185">
            <v>1.8499999999999999E-2</v>
          </cell>
          <cell r="AD2185">
            <v>5</v>
          </cell>
        </row>
        <row r="2186">
          <cell r="D2186" t="str">
            <v>001256_Z11</v>
          </cell>
          <cell r="P2186">
            <v>1.8499999999999999E-2</v>
          </cell>
          <cell r="AD2186">
            <v>6</v>
          </cell>
        </row>
        <row r="2187">
          <cell r="D2187" t="str">
            <v>001263_Z11</v>
          </cell>
          <cell r="P2187">
            <v>8.9999999999999993E-3</v>
          </cell>
          <cell r="AD2187">
            <v>1</v>
          </cell>
        </row>
        <row r="2188">
          <cell r="D2188" t="str">
            <v>001263_Z11</v>
          </cell>
          <cell r="P2188">
            <v>8.9999999999999993E-3</v>
          </cell>
          <cell r="AD2188">
            <v>2</v>
          </cell>
        </row>
        <row r="2189">
          <cell r="D2189" t="str">
            <v>001263_Z11</v>
          </cell>
          <cell r="P2189">
            <v>8.9999999999999993E-3</v>
          </cell>
          <cell r="AD2189">
            <v>3</v>
          </cell>
        </row>
        <row r="2190">
          <cell r="D2190" t="str">
            <v>001263_Z11</v>
          </cell>
          <cell r="P2190">
            <v>8.9999999999999993E-3</v>
          </cell>
          <cell r="AD2190">
            <v>4</v>
          </cell>
        </row>
        <row r="2191">
          <cell r="D2191" t="str">
            <v>001263_Z11</v>
          </cell>
          <cell r="P2191">
            <v>8.9999999999999993E-3</v>
          </cell>
          <cell r="AD2191">
            <v>5</v>
          </cell>
        </row>
        <row r="2192">
          <cell r="D2192" t="str">
            <v>001263_Z11</v>
          </cell>
          <cell r="P2192">
            <v>8.9999999999999993E-3</v>
          </cell>
          <cell r="AD2192">
            <v>6</v>
          </cell>
        </row>
        <row r="2193">
          <cell r="D2193" t="str">
            <v>001265_Z11</v>
          </cell>
          <cell r="P2193">
            <v>0.09</v>
          </cell>
          <cell r="AD2193">
            <v>1</v>
          </cell>
        </row>
        <row r="2194">
          <cell r="D2194" t="str">
            <v>001265_Z11</v>
          </cell>
          <cell r="P2194">
            <v>0.09</v>
          </cell>
          <cell r="AD2194">
            <v>2</v>
          </cell>
        </row>
        <row r="2195">
          <cell r="D2195" t="str">
            <v>001265_Z11</v>
          </cell>
          <cell r="P2195">
            <v>0.09</v>
          </cell>
          <cell r="AD2195">
            <v>3</v>
          </cell>
        </row>
        <row r="2196">
          <cell r="D2196" t="str">
            <v>001265_Z11</v>
          </cell>
          <cell r="P2196">
            <v>0.09</v>
          </cell>
          <cell r="AD2196">
            <v>4</v>
          </cell>
        </row>
        <row r="2197">
          <cell r="D2197" t="str">
            <v>001265_Z11</v>
          </cell>
          <cell r="P2197">
            <v>0.09</v>
          </cell>
          <cell r="AD2197">
            <v>5</v>
          </cell>
        </row>
        <row r="2198">
          <cell r="D2198" t="str">
            <v>001265_Z11</v>
          </cell>
          <cell r="P2198">
            <v>0.09</v>
          </cell>
          <cell r="AD2198">
            <v>6</v>
          </cell>
        </row>
        <row r="2199">
          <cell r="D2199" t="str">
            <v>001266_Z11</v>
          </cell>
          <cell r="P2199">
            <v>0.09</v>
          </cell>
          <cell r="AD2199">
            <v>1</v>
          </cell>
        </row>
        <row r="2200">
          <cell r="D2200" t="str">
            <v>001266_Z11</v>
          </cell>
          <cell r="P2200">
            <v>0.09</v>
          </cell>
          <cell r="AD2200">
            <v>2</v>
          </cell>
        </row>
        <row r="2201">
          <cell r="D2201" t="str">
            <v>001266_Z11</v>
          </cell>
          <cell r="P2201">
            <v>0.09</v>
          </cell>
          <cell r="AD2201">
            <v>3</v>
          </cell>
        </row>
        <row r="2202">
          <cell r="D2202" t="str">
            <v>001266_Z11</v>
          </cell>
          <cell r="P2202">
            <v>0.09</v>
          </cell>
          <cell r="AD2202">
            <v>4</v>
          </cell>
        </row>
        <row r="2203">
          <cell r="D2203" t="str">
            <v>001266_Z11</v>
          </cell>
          <cell r="P2203">
            <v>0.09</v>
          </cell>
          <cell r="AD2203">
            <v>5</v>
          </cell>
        </row>
        <row r="2204">
          <cell r="D2204" t="str">
            <v>001266_Z11</v>
          </cell>
          <cell r="P2204">
            <v>0.09</v>
          </cell>
          <cell r="AD2204">
            <v>6</v>
          </cell>
        </row>
        <row r="2205">
          <cell r="D2205" t="str">
            <v>001267_Z11</v>
          </cell>
          <cell r="P2205">
            <v>1.4999999999999999E-2</v>
          </cell>
          <cell r="AD2205">
            <v>1</v>
          </cell>
        </row>
        <row r="2206">
          <cell r="D2206" t="str">
            <v>001267_Z11</v>
          </cell>
          <cell r="P2206">
            <v>1.4999999999999999E-2</v>
          </cell>
          <cell r="AD2206">
            <v>2</v>
          </cell>
        </row>
        <row r="2207">
          <cell r="D2207" t="str">
            <v>001267_Z11</v>
          </cell>
          <cell r="P2207">
            <v>1.4999999999999999E-2</v>
          </cell>
          <cell r="AD2207">
            <v>3</v>
          </cell>
        </row>
        <row r="2208">
          <cell r="D2208" t="str">
            <v>001267_Z11</v>
          </cell>
          <cell r="P2208">
            <v>1.4999999999999999E-2</v>
          </cell>
          <cell r="AD2208">
            <v>4</v>
          </cell>
        </row>
        <row r="2209">
          <cell r="D2209" t="str">
            <v>001267_Z11</v>
          </cell>
          <cell r="P2209">
            <v>1.4999999999999999E-2</v>
          </cell>
          <cell r="AD2209">
            <v>5</v>
          </cell>
        </row>
        <row r="2210">
          <cell r="D2210" t="str">
            <v>001267_Z11</v>
          </cell>
          <cell r="P2210">
            <v>1.4999999999999999E-2</v>
          </cell>
          <cell r="AD2210">
            <v>6</v>
          </cell>
        </row>
        <row r="2211">
          <cell r="D2211" t="str">
            <v>001268_Z11</v>
          </cell>
          <cell r="P2211">
            <v>8.0000000000000002E-3</v>
          </cell>
          <cell r="AD2211">
            <v>1</v>
          </cell>
        </row>
        <row r="2212">
          <cell r="D2212" t="str">
            <v>001268_Z11</v>
          </cell>
          <cell r="P2212">
            <v>8.0000000000000002E-3</v>
          </cell>
          <cell r="AD2212">
            <v>2</v>
          </cell>
        </row>
        <row r="2213">
          <cell r="D2213" t="str">
            <v>001268_Z11</v>
          </cell>
          <cell r="P2213">
            <v>8.0000000000000002E-3</v>
          </cell>
          <cell r="AD2213">
            <v>3</v>
          </cell>
        </row>
        <row r="2214">
          <cell r="D2214" t="str">
            <v>001268_Z11</v>
          </cell>
          <cell r="P2214">
            <v>8.0000000000000002E-3</v>
          </cell>
          <cell r="AD2214">
            <v>4</v>
          </cell>
        </row>
        <row r="2215">
          <cell r="D2215" t="str">
            <v>001268_Z11</v>
          </cell>
          <cell r="P2215">
            <v>8.0000000000000002E-3</v>
          </cell>
          <cell r="AD2215">
            <v>5</v>
          </cell>
        </row>
        <row r="2216">
          <cell r="D2216" t="str">
            <v>001268_Z11</v>
          </cell>
          <cell r="P2216">
            <v>8.0000000000000002E-3</v>
          </cell>
          <cell r="AD2216">
            <v>6</v>
          </cell>
        </row>
        <row r="2217">
          <cell r="D2217" t="str">
            <v>001269_Z11</v>
          </cell>
          <cell r="P2217">
            <v>4.4999999999999998E-2</v>
          </cell>
          <cell r="AD2217">
            <v>1</v>
          </cell>
        </row>
        <row r="2218">
          <cell r="D2218" t="str">
            <v>001269_Z11</v>
          </cell>
          <cell r="P2218">
            <v>4.4999999999999998E-2</v>
          </cell>
          <cell r="AD2218">
            <v>2</v>
          </cell>
        </row>
        <row r="2219">
          <cell r="D2219" t="str">
            <v>001269_Z11</v>
          </cell>
          <cell r="P2219">
            <v>4.4999999999999998E-2</v>
          </cell>
          <cell r="AD2219">
            <v>3</v>
          </cell>
        </row>
        <row r="2220">
          <cell r="D2220" t="str">
            <v>001269_Z11</v>
          </cell>
          <cell r="P2220">
            <v>4.4999999999999998E-2</v>
          </cell>
          <cell r="AD2220">
            <v>4</v>
          </cell>
        </row>
        <row r="2221">
          <cell r="D2221" t="str">
            <v>001269_Z11</v>
          </cell>
          <cell r="P2221">
            <v>4.4999999999999998E-2</v>
          </cell>
          <cell r="AD2221">
            <v>5</v>
          </cell>
        </row>
        <row r="2222">
          <cell r="D2222" t="str">
            <v>001269_Z11</v>
          </cell>
          <cell r="P2222">
            <v>4.4999999999999998E-2</v>
          </cell>
          <cell r="AD2222">
            <v>6</v>
          </cell>
        </row>
        <row r="2223">
          <cell r="D2223" t="str">
            <v>001270_Z11</v>
          </cell>
          <cell r="P2223">
            <v>1.8499999999999999E-2</v>
          </cell>
          <cell r="AD2223">
            <v>1</v>
          </cell>
        </row>
        <row r="2224">
          <cell r="D2224" t="str">
            <v>001270_Z11</v>
          </cell>
          <cell r="P2224">
            <v>1.8499999999999999E-2</v>
          </cell>
          <cell r="AD2224">
            <v>2</v>
          </cell>
        </row>
        <row r="2225">
          <cell r="D2225" t="str">
            <v>001270_Z11</v>
          </cell>
          <cell r="P2225">
            <v>1.8499999999999999E-2</v>
          </cell>
          <cell r="AD2225">
            <v>3</v>
          </cell>
        </row>
        <row r="2226">
          <cell r="D2226" t="str">
            <v>001270_Z11</v>
          </cell>
          <cell r="P2226">
            <v>1.8499999999999999E-2</v>
          </cell>
          <cell r="AD2226">
            <v>4</v>
          </cell>
        </row>
        <row r="2227">
          <cell r="D2227" t="str">
            <v>001270_Z11</v>
          </cell>
          <cell r="P2227">
            <v>1.8499999999999999E-2</v>
          </cell>
          <cell r="AD2227">
            <v>5</v>
          </cell>
        </row>
        <row r="2228">
          <cell r="D2228" t="str">
            <v>001270_Z11</v>
          </cell>
          <cell r="P2228">
            <v>1.8499999999999999E-2</v>
          </cell>
          <cell r="AD2228">
            <v>6</v>
          </cell>
        </row>
        <row r="2229">
          <cell r="D2229" t="str">
            <v>001271_Z11</v>
          </cell>
          <cell r="P2229">
            <v>1.4999999999999999E-2</v>
          </cell>
          <cell r="AD2229">
            <v>1</v>
          </cell>
        </row>
        <row r="2230">
          <cell r="D2230" t="str">
            <v>001271_Z11</v>
          </cell>
          <cell r="P2230">
            <v>1.4999999999999999E-2</v>
          </cell>
          <cell r="AD2230">
            <v>2</v>
          </cell>
        </row>
        <row r="2231">
          <cell r="D2231" t="str">
            <v>001271_Z11</v>
          </cell>
          <cell r="P2231">
            <v>1.4999999999999999E-2</v>
          </cell>
          <cell r="AD2231">
            <v>3</v>
          </cell>
        </row>
        <row r="2232">
          <cell r="D2232" t="str">
            <v>001271_Z11</v>
          </cell>
          <cell r="P2232">
            <v>1.4999999999999999E-2</v>
          </cell>
          <cell r="AD2232">
            <v>4</v>
          </cell>
        </row>
        <row r="2233">
          <cell r="D2233" t="str">
            <v>001271_Z11</v>
          </cell>
          <cell r="P2233">
            <v>1.4999999999999999E-2</v>
          </cell>
          <cell r="AD2233">
            <v>5</v>
          </cell>
        </row>
        <row r="2234">
          <cell r="D2234" t="str">
            <v>001271_Z11</v>
          </cell>
          <cell r="P2234">
            <v>1.4999999999999999E-2</v>
          </cell>
          <cell r="AD2234">
            <v>6</v>
          </cell>
        </row>
        <row r="2235">
          <cell r="D2235" t="str">
            <v>001275_Z11</v>
          </cell>
          <cell r="P2235">
            <v>2.5000000000000001E-2</v>
          </cell>
          <cell r="AD2235">
            <v>1</v>
          </cell>
        </row>
        <row r="2236">
          <cell r="D2236" t="str">
            <v>001275_Z11</v>
          </cell>
          <cell r="P2236">
            <v>2.5000000000000001E-2</v>
          </cell>
          <cell r="AD2236">
            <v>2</v>
          </cell>
        </row>
        <row r="2237">
          <cell r="D2237" t="str">
            <v>001275_Z11</v>
          </cell>
          <cell r="P2237">
            <v>2.5000000000000001E-2</v>
          </cell>
          <cell r="AD2237">
            <v>3</v>
          </cell>
        </row>
        <row r="2238">
          <cell r="D2238" t="str">
            <v>001279_Z11</v>
          </cell>
          <cell r="P2238">
            <v>2.1999999999999999E-2</v>
          </cell>
          <cell r="AD2238">
            <v>1</v>
          </cell>
        </row>
        <row r="2239">
          <cell r="D2239" t="str">
            <v>001279_Z11</v>
          </cell>
          <cell r="P2239">
            <v>2.1999999999999999E-2</v>
          </cell>
          <cell r="AD2239">
            <v>2</v>
          </cell>
        </row>
        <row r="2240">
          <cell r="D2240" t="str">
            <v>001279_Z11</v>
          </cell>
          <cell r="P2240">
            <v>2.1999999999999999E-2</v>
          </cell>
          <cell r="AD2240">
            <v>3</v>
          </cell>
        </row>
        <row r="2241">
          <cell r="D2241" t="str">
            <v>001279_Z11</v>
          </cell>
          <cell r="P2241">
            <v>2.1999999999999999E-2</v>
          </cell>
          <cell r="AD2241">
            <v>4</v>
          </cell>
        </row>
        <row r="2242">
          <cell r="D2242" t="str">
            <v>001279_Z11</v>
          </cell>
          <cell r="P2242">
            <v>2.1999999999999999E-2</v>
          </cell>
          <cell r="AD2242">
            <v>5</v>
          </cell>
        </row>
        <row r="2243">
          <cell r="D2243" t="str">
            <v>001279_Z11</v>
          </cell>
          <cell r="P2243">
            <v>2.1999999999999999E-2</v>
          </cell>
          <cell r="AD2243">
            <v>6</v>
          </cell>
        </row>
        <row r="2244">
          <cell r="D2244" t="str">
            <v>001280_Z11</v>
          </cell>
          <cell r="P2244">
            <v>0.04</v>
          </cell>
          <cell r="AD2244">
            <v>1</v>
          </cell>
        </row>
        <row r="2245">
          <cell r="D2245" t="str">
            <v>001280_Z11</v>
          </cell>
          <cell r="P2245">
            <v>0.04</v>
          </cell>
          <cell r="AD2245">
            <v>2</v>
          </cell>
        </row>
        <row r="2246">
          <cell r="D2246" t="str">
            <v>001280_Z11</v>
          </cell>
          <cell r="P2246">
            <v>0.04</v>
          </cell>
          <cell r="AD2246">
            <v>3</v>
          </cell>
        </row>
        <row r="2247">
          <cell r="D2247" t="str">
            <v>001280_Z11</v>
          </cell>
          <cell r="P2247">
            <v>0.04</v>
          </cell>
          <cell r="AD2247">
            <v>4</v>
          </cell>
        </row>
        <row r="2248">
          <cell r="D2248" t="str">
            <v>001280_Z11</v>
          </cell>
          <cell r="P2248">
            <v>0.04</v>
          </cell>
          <cell r="AD2248">
            <v>5</v>
          </cell>
        </row>
        <row r="2249">
          <cell r="D2249" t="str">
            <v>001280_Z11</v>
          </cell>
          <cell r="P2249">
            <v>0.04</v>
          </cell>
          <cell r="AD2249">
            <v>6</v>
          </cell>
        </row>
        <row r="2250">
          <cell r="D2250" t="str">
            <v>001281_Z11</v>
          </cell>
          <cell r="P2250">
            <v>7.2999999999999995E-2</v>
          </cell>
          <cell r="AD2250">
            <v>1</v>
          </cell>
        </row>
        <row r="2251">
          <cell r="D2251" t="str">
            <v>001281_Z11</v>
          </cell>
          <cell r="P2251">
            <v>7.2999999999999995E-2</v>
          </cell>
          <cell r="AD2251">
            <v>2</v>
          </cell>
        </row>
        <row r="2252">
          <cell r="D2252" t="str">
            <v>001281_Z11</v>
          </cell>
          <cell r="P2252">
            <v>7.2999999999999995E-2</v>
          </cell>
          <cell r="AD2252">
            <v>3</v>
          </cell>
        </row>
        <row r="2253">
          <cell r="D2253" t="str">
            <v>001281_Z11</v>
          </cell>
          <cell r="P2253">
            <v>7.2999999999999995E-2</v>
          </cell>
          <cell r="AD2253">
            <v>4</v>
          </cell>
        </row>
        <row r="2254">
          <cell r="D2254" t="str">
            <v>001281_Z11</v>
          </cell>
          <cell r="P2254">
            <v>7.2999999999999995E-2</v>
          </cell>
          <cell r="AD2254">
            <v>5</v>
          </cell>
        </row>
        <row r="2255">
          <cell r="D2255" t="str">
            <v>001281_Z11</v>
          </cell>
          <cell r="P2255">
            <v>7.2999999999999995E-2</v>
          </cell>
          <cell r="AD2255">
            <v>6</v>
          </cell>
        </row>
        <row r="2256">
          <cell r="D2256" t="str">
            <v>001284_Z11</v>
          </cell>
          <cell r="P2256">
            <v>5.5E-2</v>
          </cell>
          <cell r="AD2256">
            <v>1</v>
          </cell>
        </row>
        <row r="2257">
          <cell r="D2257" t="str">
            <v>001284_Z11</v>
          </cell>
          <cell r="P2257">
            <v>5.5E-2</v>
          </cell>
          <cell r="AD2257">
            <v>2</v>
          </cell>
        </row>
        <row r="2258">
          <cell r="D2258" t="str">
            <v>001284_Z11</v>
          </cell>
          <cell r="P2258">
            <v>5.5E-2</v>
          </cell>
          <cell r="AD2258">
            <v>3</v>
          </cell>
        </row>
        <row r="2259">
          <cell r="D2259" t="str">
            <v>001284_Z11</v>
          </cell>
          <cell r="P2259">
            <v>5.5E-2</v>
          </cell>
          <cell r="AD2259">
            <v>4</v>
          </cell>
        </row>
        <row r="2260">
          <cell r="D2260" t="str">
            <v>001284_Z11</v>
          </cell>
          <cell r="P2260">
            <v>5.5E-2</v>
          </cell>
          <cell r="AD2260">
            <v>5</v>
          </cell>
        </row>
        <row r="2261">
          <cell r="D2261" t="str">
            <v>001284_Z11</v>
          </cell>
          <cell r="P2261">
            <v>5.5E-2</v>
          </cell>
          <cell r="AD2261">
            <v>6</v>
          </cell>
        </row>
        <row r="2262">
          <cell r="D2262" t="str">
            <v>001285_Z11</v>
          </cell>
          <cell r="P2262">
            <v>2.1999999999999999E-2</v>
          </cell>
          <cell r="AD2262">
            <v>1</v>
          </cell>
        </row>
        <row r="2263">
          <cell r="D2263" t="str">
            <v>001285_Z11</v>
          </cell>
          <cell r="P2263">
            <v>2.1999999999999999E-2</v>
          </cell>
          <cell r="AD2263">
            <v>2</v>
          </cell>
        </row>
        <row r="2264">
          <cell r="D2264" t="str">
            <v>001285_Z11</v>
          </cell>
          <cell r="P2264">
            <v>2.1999999999999999E-2</v>
          </cell>
          <cell r="AD2264">
            <v>3</v>
          </cell>
        </row>
        <row r="2265">
          <cell r="D2265" t="str">
            <v>001285_Z11</v>
          </cell>
          <cell r="P2265">
            <v>2.1999999999999999E-2</v>
          </cell>
          <cell r="AD2265">
            <v>4</v>
          </cell>
        </row>
        <row r="2266">
          <cell r="D2266" t="str">
            <v>001285_Z11</v>
          </cell>
          <cell r="P2266">
            <v>2.1999999999999999E-2</v>
          </cell>
          <cell r="AD2266">
            <v>5</v>
          </cell>
        </row>
        <row r="2267">
          <cell r="D2267" t="str">
            <v>001285_Z11</v>
          </cell>
          <cell r="P2267">
            <v>2.1999999999999999E-2</v>
          </cell>
          <cell r="AD2267">
            <v>6</v>
          </cell>
        </row>
        <row r="2268">
          <cell r="D2268" t="str">
            <v>001288_Z11</v>
          </cell>
          <cell r="P2268">
            <v>0.11</v>
          </cell>
          <cell r="AD2268">
            <v>1</v>
          </cell>
        </row>
        <row r="2269">
          <cell r="D2269" t="str">
            <v>001288_Z11</v>
          </cell>
          <cell r="P2269">
            <v>0.11</v>
          </cell>
          <cell r="AD2269">
            <v>2</v>
          </cell>
        </row>
        <row r="2270">
          <cell r="D2270" t="str">
            <v>001288_Z11</v>
          </cell>
          <cell r="P2270">
            <v>0.11</v>
          </cell>
          <cell r="AD2270">
            <v>3</v>
          </cell>
        </row>
        <row r="2271">
          <cell r="D2271" t="str">
            <v>001288_Z11</v>
          </cell>
          <cell r="P2271">
            <v>0.11</v>
          </cell>
          <cell r="AD2271">
            <v>4</v>
          </cell>
        </row>
        <row r="2272">
          <cell r="D2272" t="str">
            <v>001288_Z11</v>
          </cell>
          <cell r="P2272">
            <v>0.11</v>
          </cell>
          <cell r="AD2272">
            <v>5</v>
          </cell>
        </row>
        <row r="2273">
          <cell r="D2273" t="str">
            <v>001288_Z11</v>
          </cell>
          <cell r="P2273">
            <v>0.11</v>
          </cell>
          <cell r="AD2273">
            <v>6</v>
          </cell>
        </row>
        <row r="2274">
          <cell r="D2274" t="str">
            <v>001291_Z11</v>
          </cell>
          <cell r="P2274">
            <v>1.4999999999999999E-2</v>
          </cell>
          <cell r="AD2274">
            <v>1</v>
          </cell>
        </row>
        <row r="2275">
          <cell r="D2275" t="str">
            <v>001291_Z11</v>
          </cell>
          <cell r="P2275">
            <v>1.4999999999999999E-2</v>
          </cell>
          <cell r="AD2275">
            <v>2</v>
          </cell>
        </row>
        <row r="2276">
          <cell r="D2276" t="str">
            <v>001291_Z11</v>
          </cell>
          <cell r="P2276">
            <v>1.4999999999999999E-2</v>
          </cell>
          <cell r="AD2276">
            <v>3</v>
          </cell>
        </row>
        <row r="2277">
          <cell r="D2277" t="str">
            <v>001291_Z11</v>
          </cell>
          <cell r="P2277">
            <v>1.4999999999999999E-2</v>
          </cell>
          <cell r="AD2277">
            <v>4</v>
          </cell>
        </row>
        <row r="2278">
          <cell r="D2278" t="str">
            <v>001291_Z11</v>
          </cell>
          <cell r="P2278">
            <v>1.4999999999999999E-2</v>
          </cell>
          <cell r="AD2278">
            <v>5</v>
          </cell>
        </row>
        <row r="2279">
          <cell r="D2279" t="str">
            <v>001291_Z11</v>
          </cell>
          <cell r="P2279">
            <v>1.4999999999999999E-2</v>
          </cell>
          <cell r="AD2279">
            <v>6</v>
          </cell>
        </row>
        <row r="2280">
          <cell r="D2280" t="str">
            <v>001292_Z11</v>
          </cell>
          <cell r="P2280">
            <v>3.5000000000000003E-2</v>
          </cell>
          <cell r="AD2280">
            <v>1</v>
          </cell>
        </row>
        <row r="2281">
          <cell r="D2281" t="str">
            <v>001292_Z11</v>
          </cell>
          <cell r="P2281">
            <v>3.5000000000000003E-2</v>
          </cell>
          <cell r="AD2281">
            <v>2</v>
          </cell>
        </row>
        <row r="2282">
          <cell r="D2282" t="str">
            <v>001292_Z11</v>
          </cell>
          <cell r="P2282">
            <v>3.5000000000000003E-2</v>
          </cell>
          <cell r="AD2282">
            <v>3</v>
          </cell>
        </row>
        <row r="2283">
          <cell r="D2283" t="str">
            <v>001292_Z11</v>
          </cell>
          <cell r="P2283">
            <v>3.5000000000000003E-2</v>
          </cell>
          <cell r="AD2283">
            <v>4</v>
          </cell>
        </row>
        <row r="2284">
          <cell r="D2284" t="str">
            <v>001292_Z11</v>
          </cell>
          <cell r="P2284">
            <v>3.5000000000000003E-2</v>
          </cell>
          <cell r="AD2284">
            <v>5</v>
          </cell>
        </row>
        <row r="2285">
          <cell r="D2285" t="str">
            <v>001292_Z11</v>
          </cell>
          <cell r="P2285">
            <v>3.5000000000000003E-2</v>
          </cell>
          <cell r="AD2285">
            <v>6</v>
          </cell>
        </row>
        <row r="2286">
          <cell r="D2286" t="str">
            <v>001294_Z11</v>
          </cell>
          <cell r="P2286">
            <v>3.2000000000000001E-2</v>
          </cell>
          <cell r="AD2286">
            <v>1</v>
          </cell>
        </row>
        <row r="2287">
          <cell r="D2287" t="str">
            <v>001294_Z11</v>
          </cell>
          <cell r="P2287">
            <v>3.2000000000000001E-2</v>
          </cell>
          <cell r="AD2287">
            <v>2</v>
          </cell>
        </row>
        <row r="2288">
          <cell r="D2288" t="str">
            <v>001294_Z11</v>
          </cell>
          <cell r="P2288">
            <v>3.2000000000000001E-2</v>
          </cell>
          <cell r="AD2288">
            <v>3</v>
          </cell>
        </row>
        <row r="2289">
          <cell r="D2289" t="str">
            <v>001294_Z11</v>
          </cell>
          <cell r="P2289">
            <v>3.2000000000000001E-2</v>
          </cell>
          <cell r="AD2289">
            <v>4</v>
          </cell>
        </row>
        <row r="2290">
          <cell r="D2290" t="str">
            <v>001294_Z11</v>
          </cell>
          <cell r="P2290">
            <v>3.2000000000000001E-2</v>
          </cell>
          <cell r="AD2290">
            <v>5</v>
          </cell>
        </row>
        <row r="2291">
          <cell r="D2291" t="str">
            <v>001294_Z11</v>
          </cell>
          <cell r="P2291">
            <v>3.2000000000000001E-2</v>
          </cell>
          <cell r="AD2291">
            <v>6</v>
          </cell>
        </row>
        <row r="2292">
          <cell r="D2292" t="str">
            <v>001298_Z11</v>
          </cell>
          <cell r="P2292">
            <v>0.03</v>
          </cell>
          <cell r="AD2292">
            <v>1</v>
          </cell>
        </row>
        <row r="2293">
          <cell r="D2293" t="str">
            <v>001298_Z11</v>
          </cell>
          <cell r="P2293">
            <v>0.03</v>
          </cell>
          <cell r="AD2293">
            <v>2</v>
          </cell>
        </row>
        <row r="2294">
          <cell r="D2294" t="str">
            <v>001298_Z11</v>
          </cell>
          <cell r="P2294">
            <v>0.03</v>
          </cell>
          <cell r="AD2294">
            <v>3</v>
          </cell>
        </row>
        <row r="2295">
          <cell r="D2295" t="str">
            <v>001298_Z11</v>
          </cell>
          <cell r="P2295">
            <v>0.03</v>
          </cell>
          <cell r="AD2295">
            <v>4</v>
          </cell>
        </row>
        <row r="2296">
          <cell r="D2296" t="str">
            <v>001298_Z11</v>
          </cell>
          <cell r="P2296">
            <v>0.03</v>
          </cell>
          <cell r="AD2296">
            <v>5</v>
          </cell>
        </row>
        <row r="2297">
          <cell r="D2297" t="str">
            <v>001298_Z11</v>
          </cell>
          <cell r="P2297">
            <v>0.03</v>
          </cell>
          <cell r="AD2297">
            <v>6</v>
          </cell>
        </row>
        <row r="2298">
          <cell r="D2298" t="str">
            <v>001302_Z11</v>
          </cell>
          <cell r="P2298">
            <v>0.11</v>
          </cell>
          <cell r="AD2298">
            <v>1</v>
          </cell>
        </row>
        <row r="2299">
          <cell r="D2299" t="str">
            <v>001302_Z11</v>
          </cell>
          <cell r="P2299">
            <v>0.11</v>
          </cell>
          <cell r="AD2299">
            <v>2</v>
          </cell>
        </row>
        <row r="2300">
          <cell r="D2300" t="str">
            <v>001302_Z11</v>
          </cell>
          <cell r="P2300">
            <v>0.11</v>
          </cell>
          <cell r="AD2300">
            <v>3</v>
          </cell>
        </row>
        <row r="2301">
          <cell r="D2301" t="str">
            <v>001302_Z11</v>
          </cell>
          <cell r="P2301">
            <v>0.11</v>
          </cell>
          <cell r="AD2301">
            <v>4</v>
          </cell>
        </row>
        <row r="2302">
          <cell r="D2302" t="str">
            <v>001302_Z11</v>
          </cell>
          <cell r="P2302">
            <v>0.11</v>
          </cell>
          <cell r="AD2302">
            <v>5</v>
          </cell>
        </row>
        <row r="2303">
          <cell r="D2303" t="str">
            <v>001302_Z11</v>
          </cell>
          <cell r="P2303">
            <v>0.11</v>
          </cell>
          <cell r="AD2303">
            <v>6</v>
          </cell>
        </row>
        <row r="2304">
          <cell r="D2304" t="str">
            <v>001303_Z11</v>
          </cell>
          <cell r="P2304">
            <v>0.11</v>
          </cell>
          <cell r="AD2304">
            <v>1</v>
          </cell>
        </row>
        <row r="2305">
          <cell r="D2305" t="str">
            <v>001303_Z11</v>
          </cell>
          <cell r="P2305">
            <v>0.11</v>
          </cell>
          <cell r="AD2305">
            <v>2</v>
          </cell>
        </row>
        <row r="2306">
          <cell r="D2306" t="str">
            <v>001303_Z11</v>
          </cell>
          <cell r="P2306">
            <v>0.11</v>
          </cell>
          <cell r="AD2306">
            <v>3</v>
          </cell>
        </row>
        <row r="2307">
          <cell r="D2307" t="str">
            <v>001303_Z11</v>
          </cell>
          <cell r="P2307">
            <v>0.11</v>
          </cell>
          <cell r="AD2307">
            <v>4</v>
          </cell>
        </row>
        <row r="2308">
          <cell r="D2308" t="str">
            <v>001303_Z11</v>
          </cell>
          <cell r="P2308">
            <v>0.11</v>
          </cell>
          <cell r="AD2308">
            <v>5</v>
          </cell>
        </row>
        <row r="2309">
          <cell r="D2309" t="str">
            <v>001303_Z11</v>
          </cell>
          <cell r="P2309">
            <v>0.11</v>
          </cell>
          <cell r="AD2309">
            <v>6</v>
          </cell>
        </row>
        <row r="2310">
          <cell r="D2310" t="str">
            <v>001304_Z11</v>
          </cell>
          <cell r="P2310">
            <v>3.5000000000000003E-2</v>
          </cell>
          <cell r="AD2310">
            <v>1</v>
          </cell>
        </row>
        <row r="2311">
          <cell r="D2311" t="str">
            <v>001304_Z11</v>
          </cell>
          <cell r="P2311">
            <v>3.5000000000000003E-2</v>
          </cell>
          <cell r="AD2311">
            <v>2</v>
          </cell>
        </row>
        <row r="2312">
          <cell r="D2312" t="str">
            <v>001304_Z11</v>
          </cell>
          <cell r="P2312">
            <v>3.5000000000000003E-2</v>
          </cell>
          <cell r="AD2312">
            <v>3</v>
          </cell>
        </row>
        <row r="2313">
          <cell r="D2313" t="str">
            <v>001304_Z11</v>
          </cell>
          <cell r="P2313">
            <v>3.5000000000000003E-2</v>
          </cell>
          <cell r="AD2313">
            <v>4</v>
          </cell>
        </row>
        <row r="2314">
          <cell r="D2314" t="str">
            <v>001304_Z11</v>
          </cell>
          <cell r="P2314">
            <v>3.5000000000000003E-2</v>
          </cell>
          <cell r="AD2314">
            <v>5</v>
          </cell>
        </row>
        <row r="2315">
          <cell r="D2315" t="str">
            <v>001304_Z11</v>
          </cell>
          <cell r="P2315">
            <v>3.5000000000000003E-2</v>
          </cell>
          <cell r="AD2315">
            <v>6</v>
          </cell>
        </row>
        <row r="2316">
          <cell r="D2316" t="str">
            <v>001307_Z11</v>
          </cell>
          <cell r="P2316">
            <v>0.02</v>
          </cell>
          <cell r="AD2316">
            <v>1</v>
          </cell>
        </row>
        <row r="2317">
          <cell r="D2317" t="str">
            <v>001307_Z11</v>
          </cell>
          <cell r="P2317">
            <v>0.02</v>
          </cell>
          <cell r="AD2317">
            <v>2</v>
          </cell>
        </row>
        <row r="2318">
          <cell r="D2318" t="str">
            <v>001307_Z11</v>
          </cell>
          <cell r="P2318">
            <v>0.02</v>
          </cell>
          <cell r="AD2318">
            <v>3</v>
          </cell>
        </row>
        <row r="2319">
          <cell r="D2319" t="str">
            <v>001307_Z11</v>
          </cell>
          <cell r="P2319">
            <v>0.02</v>
          </cell>
          <cell r="AD2319">
            <v>4</v>
          </cell>
        </row>
        <row r="2320">
          <cell r="D2320" t="str">
            <v>001307_Z11</v>
          </cell>
          <cell r="P2320">
            <v>0.02</v>
          </cell>
          <cell r="AD2320">
            <v>5</v>
          </cell>
        </row>
        <row r="2321">
          <cell r="D2321" t="str">
            <v>001307_Z11</v>
          </cell>
          <cell r="P2321">
            <v>0.02</v>
          </cell>
          <cell r="AD2321">
            <v>6</v>
          </cell>
        </row>
        <row r="2322">
          <cell r="D2322" t="str">
            <v>001308_Z11</v>
          </cell>
          <cell r="P2322">
            <v>0.01</v>
          </cell>
          <cell r="AD2322">
            <v>1</v>
          </cell>
        </row>
        <row r="2323">
          <cell r="D2323" t="str">
            <v>001308_Z11</v>
          </cell>
          <cell r="P2323">
            <v>0.01</v>
          </cell>
          <cell r="AD2323">
            <v>2</v>
          </cell>
        </row>
        <row r="2324">
          <cell r="D2324" t="str">
            <v>001309_Z11</v>
          </cell>
          <cell r="P2324">
            <v>2.1999999999999999E-2</v>
          </cell>
          <cell r="AD2324">
            <v>1</v>
          </cell>
        </row>
        <row r="2325">
          <cell r="D2325" t="str">
            <v>001309_Z11</v>
          </cell>
          <cell r="P2325">
            <v>2.1999999999999999E-2</v>
          </cell>
          <cell r="AD2325">
            <v>2</v>
          </cell>
        </row>
        <row r="2326">
          <cell r="D2326" t="str">
            <v>001309_Z11</v>
          </cell>
          <cell r="P2326">
            <v>2.1999999999999999E-2</v>
          </cell>
          <cell r="AD2326">
            <v>3</v>
          </cell>
        </row>
        <row r="2327">
          <cell r="D2327" t="str">
            <v>001309_Z11</v>
          </cell>
          <cell r="P2327">
            <v>2.1999999999999999E-2</v>
          </cell>
          <cell r="AD2327">
            <v>4</v>
          </cell>
        </row>
        <row r="2328">
          <cell r="D2328" t="str">
            <v>001309_Z11</v>
          </cell>
          <cell r="P2328">
            <v>2.1999999999999999E-2</v>
          </cell>
          <cell r="AD2328">
            <v>5</v>
          </cell>
        </row>
        <row r="2329">
          <cell r="D2329" t="str">
            <v>001309_Z11</v>
          </cell>
          <cell r="P2329">
            <v>2.1999999999999999E-2</v>
          </cell>
          <cell r="AD2329">
            <v>6</v>
          </cell>
        </row>
        <row r="2330">
          <cell r="D2330" t="str">
            <v>001310_Z11</v>
          </cell>
          <cell r="P2330">
            <v>2.1999999999999999E-2</v>
          </cell>
          <cell r="AD2330">
            <v>1</v>
          </cell>
        </row>
        <row r="2331">
          <cell r="D2331" t="str">
            <v>001310_Z11</v>
          </cell>
          <cell r="P2331">
            <v>2.1999999999999999E-2</v>
          </cell>
          <cell r="AD2331">
            <v>2</v>
          </cell>
        </row>
        <row r="2332">
          <cell r="D2332" t="str">
            <v>001310_Z11</v>
          </cell>
          <cell r="P2332">
            <v>2.1999999999999999E-2</v>
          </cell>
          <cell r="AD2332">
            <v>3</v>
          </cell>
        </row>
        <row r="2333">
          <cell r="D2333" t="str">
            <v>001310_Z11</v>
          </cell>
          <cell r="P2333">
            <v>2.1999999999999999E-2</v>
          </cell>
          <cell r="AD2333">
            <v>4</v>
          </cell>
        </row>
        <row r="2334">
          <cell r="D2334" t="str">
            <v>001310_Z11</v>
          </cell>
          <cell r="P2334">
            <v>2.1999999999999999E-2</v>
          </cell>
          <cell r="AD2334">
            <v>5</v>
          </cell>
        </row>
        <row r="2335">
          <cell r="D2335" t="str">
            <v>001310_Z11</v>
          </cell>
          <cell r="P2335">
            <v>2.1999999999999999E-2</v>
          </cell>
          <cell r="AD2335">
            <v>6</v>
          </cell>
        </row>
        <row r="2336">
          <cell r="D2336" t="str">
            <v>001311_Z11</v>
          </cell>
          <cell r="P2336">
            <v>3.5000000000000003E-2</v>
          </cell>
          <cell r="AD2336">
            <v>1</v>
          </cell>
        </row>
        <row r="2337">
          <cell r="D2337" t="str">
            <v>001311_Z11</v>
          </cell>
          <cell r="P2337">
            <v>3.5000000000000003E-2</v>
          </cell>
          <cell r="AD2337">
            <v>2</v>
          </cell>
        </row>
        <row r="2338">
          <cell r="D2338" t="str">
            <v>001311_Z11</v>
          </cell>
          <cell r="P2338">
            <v>3.5000000000000003E-2</v>
          </cell>
          <cell r="AD2338">
            <v>3</v>
          </cell>
        </row>
        <row r="2339">
          <cell r="D2339" t="str">
            <v>001311_Z11</v>
          </cell>
          <cell r="P2339">
            <v>3.5000000000000003E-2</v>
          </cell>
          <cell r="AD2339">
            <v>4</v>
          </cell>
        </row>
        <row r="2340">
          <cell r="D2340" t="str">
            <v>001311_Z11</v>
          </cell>
          <cell r="P2340">
            <v>3.5000000000000003E-2</v>
          </cell>
          <cell r="AD2340">
            <v>5</v>
          </cell>
        </row>
        <row r="2341">
          <cell r="D2341" t="str">
            <v>001311_Z11</v>
          </cell>
          <cell r="P2341">
            <v>3.5000000000000003E-2</v>
          </cell>
          <cell r="AD2341">
            <v>6</v>
          </cell>
        </row>
        <row r="2342">
          <cell r="D2342" t="str">
            <v>001312_Z11</v>
          </cell>
          <cell r="P2342">
            <v>7.4999999999999997E-2</v>
          </cell>
          <cell r="AD2342">
            <v>1</v>
          </cell>
        </row>
        <row r="2343">
          <cell r="D2343" t="str">
            <v>001312_Z11</v>
          </cell>
          <cell r="P2343">
            <v>7.4999999999999997E-2</v>
          </cell>
          <cell r="AD2343">
            <v>2</v>
          </cell>
        </row>
        <row r="2344">
          <cell r="D2344" t="str">
            <v>001312_Z11</v>
          </cell>
          <cell r="P2344">
            <v>7.4999999999999997E-2</v>
          </cell>
          <cell r="AD2344">
            <v>3</v>
          </cell>
        </row>
        <row r="2345">
          <cell r="D2345" t="str">
            <v>001312_Z11</v>
          </cell>
          <cell r="P2345">
            <v>7.4999999999999997E-2</v>
          </cell>
          <cell r="AD2345">
            <v>4</v>
          </cell>
        </row>
        <row r="2346">
          <cell r="D2346" t="str">
            <v>001312_Z11</v>
          </cell>
          <cell r="P2346">
            <v>7.4999999999999997E-2</v>
          </cell>
          <cell r="AD2346">
            <v>5</v>
          </cell>
        </row>
        <row r="2347">
          <cell r="D2347" t="str">
            <v>001312_Z11</v>
          </cell>
          <cell r="P2347">
            <v>7.4999999999999997E-2</v>
          </cell>
          <cell r="AD2347">
            <v>6</v>
          </cell>
        </row>
        <row r="2348">
          <cell r="D2348" t="str">
            <v>001313_Z11</v>
          </cell>
          <cell r="P2348">
            <v>3.065E-2</v>
          </cell>
          <cell r="AD2348">
            <v>1</v>
          </cell>
        </row>
        <row r="2349">
          <cell r="D2349" t="str">
            <v>001313_Z11</v>
          </cell>
          <cell r="P2349">
            <v>3.065E-2</v>
          </cell>
          <cell r="AD2349">
            <v>2</v>
          </cell>
        </row>
        <row r="2350">
          <cell r="D2350" t="str">
            <v>001313_Z11</v>
          </cell>
          <cell r="P2350">
            <v>3.065E-2</v>
          </cell>
          <cell r="AD2350">
            <v>3</v>
          </cell>
        </row>
        <row r="2351">
          <cell r="D2351" t="str">
            <v>001313_Z11</v>
          </cell>
          <cell r="P2351">
            <v>3.065E-2</v>
          </cell>
          <cell r="AD2351">
            <v>4</v>
          </cell>
        </row>
        <row r="2352">
          <cell r="D2352" t="str">
            <v>001313_Z11</v>
          </cell>
          <cell r="P2352">
            <v>3.065E-2</v>
          </cell>
          <cell r="AD2352">
            <v>5</v>
          </cell>
        </row>
        <row r="2353">
          <cell r="D2353" t="str">
            <v>001313_Z11</v>
          </cell>
          <cell r="P2353">
            <v>3.065E-2</v>
          </cell>
          <cell r="AD2353">
            <v>6</v>
          </cell>
        </row>
        <row r="2354">
          <cell r="D2354" t="str">
            <v>001318_Z11</v>
          </cell>
          <cell r="P2354">
            <v>0.04</v>
          </cell>
          <cell r="AD2354">
            <v>1</v>
          </cell>
        </row>
        <row r="2355">
          <cell r="D2355" t="str">
            <v>001318_Z11</v>
          </cell>
          <cell r="P2355">
            <v>0.04</v>
          </cell>
          <cell r="AD2355">
            <v>2</v>
          </cell>
        </row>
        <row r="2356">
          <cell r="D2356" t="str">
            <v>001318_Z11</v>
          </cell>
          <cell r="P2356">
            <v>0.04</v>
          </cell>
          <cell r="AD2356">
            <v>3</v>
          </cell>
        </row>
        <row r="2357">
          <cell r="D2357" t="str">
            <v>001318_Z11</v>
          </cell>
          <cell r="P2357">
            <v>0.04</v>
          </cell>
          <cell r="AD2357">
            <v>4</v>
          </cell>
        </row>
        <row r="2358">
          <cell r="D2358" t="str">
            <v>001318_Z11</v>
          </cell>
          <cell r="P2358">
            <v>0.04</v>
          </cell>
          <cell r="AD2358">
            <v>5</v>
          </cell>
        </row>
        <row r="2359">
          <cell r="D2359" t="str">
            <v>001318_Z11</v>
          </cell>
          <cell r="P2359">
            <v>0.04</v>
          </cell>
          <cell r="AD2359">
            <v>6</v>
          </cell>
        </row>
        <row r="2360">
          <cell r="D2360" t="str">
            <v>001319_Z11</v>
          </cell>
          <cell r="P2360">
            <v>0.19700000000000001</v>
          </cell>
          <cell r="AD2360">
            <v>1</v>
          </cell>
        </row>
        <row r="2361">
          <cell r="D2361" t="str">
            <v>001319_Z11</v>
          </cell>
          <cell r="P2361">
            <v>0.19700000000000001</v>
          </cell>
          <cell r="AD2361">
            <v>2</v>
          </cell>
        </row>
        <row r="2362">
          <cell r="D2362" t="str">
            <v>001319_Z11</v>
          </cell>
          <cell r="P2362">
            <v>0.19700000000000001</v>
          </cell>
          <cell r="AD2362">
            <v>3</v>
          </cell>
        </row>
        <row r="2363">
          <cell r="D2363" t="str">
            <v>001319_Z11</v>
          </cell>
          <cell r="P2363">
            <v>0.19700000000000001</v>
          </cell>
          <cell r="AD2363">
            <v>4</v>
          </cell>
        </row>
        <row r="2364">
          <cell r="D2364" t="str">
            <v>001319_Z11</v>
          </cell>
          <cell r="P2364">
            <v>0.19700000000000001</v>
          </cell>
          <cell r="AD2364">
            <v>5</v>
          </cell>
        </row>
        <row r="2365">
          <cell r="D2365" t="str">
            <v>001319_Z11</v>
          </cell>
          <cell r="P2365">
            <v>0.19700000000000001</v>
          </cell>
          <cell r="AD2365">
            <v>6</v>
          </cell>
        </row>
        <row r="2366">
          <cell r="D2366" t="str">
            <v>001320_Z11</v>
          </cell>
          <cell r="P2366">
            <v>0.19700000000000001</v>
          </cell>
          <cell r="AD2366">
            <v>1</v>
          </cell>
        </row>
        <row r="2367">
          <cell r="D2367" t="str">
            <v>001320_Z11</v>
          </cell>
          <cell r="P2367">
            <v>0.19700000000000001</v>
          </cell>
          <cell r="AD2367">
            <v>2</v>
          </cell>
        </row>
        <row r="2368">
          <cell r="D2368" t="str">
            <v>001320_Z11</v>
          </cell>
          <cell r="P2368">
            <v>0.19700000000000001</v>
          </cell>
          <cell r="AD2368">
            <v>3</v>
          </cell>
        </row>
        <row r="2369">
          <cell r="D2369" t="str">
            <v>001320_Z11</v>
          </cell>
          <cell r="P2369">
            <v>0.19700000000000001</v>
          </cell>
          <cell r="AD2369">
            <v>4</v>
          </cell>
        </row>
        <row r="2370">
          <cell r="D2370" t="str">
            <v>001320_Z11</v>
          </cell>
          <cell r="P2370">
            <v>0.19700000000000001</v>
          </cell>
          <cell r="AD2370">
            <v>5</v>
          </cell>
        </row>
        <row r="2371">
          <cell r="D2371" t="str">
            <v>001320_Z11</v>
          </cell>
          <cell r="P2371">
            <v>0.19700000000000001</v>
          </cell>
          <cell r="AD2371">
            <v>6</v>
          </cell>
        </row>
        <row r="2372">
          <cell r="D2372" t="str">
            <v>001327_Z11</v>
          </cell>
          <cell r="P2372">
            <v>0.05</v>
          </cell>
          <cell r="AD2372">
            <v>1</v>
          </cell>
        </row>
        <row r="2373">
          <cell r="D2373" t="str">
            <v>001327_Z11</v>
          </cell>
          <cell r="P2373">
            <v>0.05</v>
          </cell>
          <cell r="AD2373">
            <v>2</v>
          </cell>
        </row>
        <row r="2374">
          <cell r="D2374" t="str">
            <v>001327_Z11</v>
          </cell>
          <cell r="P2374">
            <v>0.05</v>
          </cell>
          <cell r="AD2374">
            <v>3</v>
          </cell>
        </row>
        <row r="2375">
          <cell r="D2375" t="str">
            <v>001327_Z11</v>
          </cell>
          <cell r="P2375">
            <v>0.05</v>
          </cell>
          <cell r="AD2375">
            <v>4</v>
          </cell>
        </row>
        <row r="2376">
          <cell r="D2376" t="str">
            <v>001327_Z11</v>
          </cell>
          <cell r="P2376">
            <v>0.05</v>
          </cell>
          <cell r="AD2376">
            <v>5</v>
          </cell>
        </row>
        <row r="2377">
          <cell r="D2377" t="str">
            <v>001327_Z11</v>
          </cell>
          <cell r="P2377">
            <v>0.05</v>
          </cell>
          <cell r="AD2377">
            <v>6</v>
          </cell>
        </row>
        <row r="2378">
          <cell r="D2378" t="str">
            <v>001328_Z11</v>
          </cell>
          <cell r="P2378">
            <v>7.4999999999999997E-2</v>
          </cell>
          <cell r="AD2378">
            <v>1</v>
          </cell>
        </row>
        <row r="2379">
          <cell r="D2379" t="str">
            <v>001328_Z11</v>
          </cell>
          <cell r="P2379">
            <v>7.4999999999999997E-2</v>
          </cell>
          <cell r="AD2379">
            <v>2</v>
          </cell>
        </row>
        <row r="2380">
          <cell r="D2380" t="str">
            <v>001328_Z11</v>
          </cell>
          <cell r="P2380">
            <v>7.4999999999999997E-2</v>
          </cell>
          <cell r="AD2380">
            <v>3</v>
          </cell>
        </row>
        <row r="2381">
          <cell r="D2381" t="str">
            <v>001328_Z11</v>
          </cell>
          <cell r="P2381">
            <v>7.4999999999999997E-2</v>
          </cell>
          <cell r="AD2381">
            <v>4</v>
          </cell>
        </row>
        <row r="2382">
          <cell r="D2382" t="str">
            <v>001328_Z11</v>
          </cell>
          <cell r="P2382">
            <v>7.4999999999999997E-2</v>
          </cell>
          <cell r="AD2382">
            <v>5</v>
          </cell>
        </row>
        <row r="2383">
          <cell r="D2383" t="str">
            <v>001328_Z11</v>
          </cell>
          <cell r="P2383">
            <v>7.4999999999999997E-2</v>
          </cell>
          <cell r="AD2383">
            <v>6</v>
          </cell>
        </row>
        <row r="2384">
          <cell r="D2384" t="str">
            <v>001329_Z11</v>
          </cell>
          <cell r="P2384">
            <v>6.5000000000000002E-2</v>
          </cell>
          <cell r="AD2384">
            <v>1</v>
          </cell>
        </row>
        <row r="2385">
          <cell r="D2385" t="str">
            <v>001329_Z11</v>
          </cell>
          <cell r="P2385">
            <v>6.5000000000000002E-2</v>
          </cell>
          <cell r="AD2385">
            <v>2</v>
          </cell>
        </row>
        <row r="2386">
          <cell r="D2386" t="str">
            <v>001329_Z11</v>
          </cell>
          <cell r="P2386">
            <v>6.5000000000000002E-2</v>
          </cell>
          <cell r="AD2386">
            <v>3</v>
          </cell>
        </row>
        <row r="2387">
          <cell r="D2387" t="str">
            <v>001329_Z11</v>
          </cell>
          <cell r="P2387">
            <v>6.5000000000000002E-2</v>
          </cell>
          <cell r="AD2387">
            <v>4</v>
          </cell>
        </row>
        <row r="2388">
          <cell r="D2388" t="str">
            <v>001329_Z11</v>
          </cell>
          <cell r="P2388">
            <v>6.5000000000000002E-2</v>
          </cell>
          <cell r="AD2388">
            <v>5</v>
          </cell>
        </row>
        <row r="2389">
          <cell r="D2389" t="str">
            <v>001329_Z11</v>
          </cell>
          <cell r="P2389">
            <v>6.5000000000000002E-2</v>
          </cell>
          <cell r="AD2389">
            <v>6</v>
          </cell>
        </row>
        <row r="2390">
          <cell r="D2390" t="str">
            <v>001330_Z11</v>
          </cell>
          <cell r="P2390">
            <v>4.4999999999999998E-2</v>
          </cell>
          <cell r="AD2390">
            <v>1</v>
          </cell>
        </row>
        <row r="2391">
          <cell r="D2391" t="str">
            <v>001330_Z11</v>
          </cell>
          <cell r="P2391">
            <v>4.4999999999999998E-2</v>
          </cell>
          <cell r="AD2391">
            <v>2</v>
          </cell>
        </row>
        <row r="2392">
          <cell r="D2392" t="str">
            <v>001330_Z11</v>
          </cell>
          <cell r="P2392">
            <v>4.4999999999999998E-2</v>
          </cell>
          <cell r="AD2392">
            <v>3</v>
          </cell>
        </row>
        <row r="2393">
          <cell r="D2393" t="str">
            <v>001330_Z11</v>
          </cell>
          <cell r="P2393">
            <v>4.4999999999999998E-2</v>
          </cell>
          <cell r="AD2393">
            <v>4</v>
          </cell>
        </row>
        <row r="2394">
          <cell r="D2394" t="str">
            <v>001330_Z11</v>
          </cell>
          <cell r="P2394">
            <v>4.4999999999999998E-2</v>
          </cell>
          <cell r="AD2394">
            <v>5</v>
          </cell>
        </row>
        <row r="2395">
          <cell r="D2395" t="str">
            <v>001330_Z11</v>
          </cell>
          <cell r="P2395">
            <v>4.4999999999999998E-2</v>
          </cell>
          <cell r="AD2395">
            <v>6</v>
          </cell>
        </row>
        <row r="2396">
          <cell r="D2396" t="str">
            <v>001332_Z11</v>
          </cell>
          <cell r="P2396">
            <v>5.5E-2</v>
          </cell>
          <cell r="AD2396">
            <v>1</v>
          </cell>
        </row>
        <row r="2397">
          <cell r="D2397" t="str">
            <v>001332_Z11</v>
          </cell>
          <cell r="P2397">
            <v>5.5E-2</v>
          </cell>
          <cell r="AD2397">
            <v>2</v>
          </cell>
        </row>
        <row r="2398">
          <cell r="D2398" t="str">
            <v>001332_Z11</v>
          </cell>
          <cell r="P2398">
            <v>5.5E-2</v>
          </cell>
          <cell r="AD2398">
            <v>3</v>
          </cell>
        </row>
        <row r="2399">
          <cell r="D2399" t="str">
            <v>001332_Z11</v>
          </cell>
          <cell r="P2399">
            <v>5.5E-2</v>
          </cell>
          <cell r="AD2399">
            <v>4</v>
          </cell>
        </row>
        <row r="2400">
          <cell r="D2400" t="str">
            <v>001332_Z11</v>
          </cell>
          <cell r="P2400">
            <v>5.5E-2</v>
          </cell>
          <cell r="AD2400">
            <v>5</v>
          </cell>
        </row>
        <row r="2401">
          <cell r="D2401" t="str">
            <v>001332_Z11</v>
          </cell>
          <cell r="P2401">
            <v>5.5E-2</v>
          </cell>
          <cell r="AD2401">
            <v>6</v>
          </cell>
        </row>
        <row r="2402">
          <cell r="D2402" t="str">
            <v>001333_Z11</v>
          </cell>
          <cell r="P2402">
            <v>0.04</v>
          </cell>
          <cell r="AD2402">
            <v>1</v>
          </cell>
        </row>
        <row r="2403">
          <cell r="D2403" t="str">
            <v>001333_Z11</v>
          </cell>
          <cell r="P2403">
            <v>0.04</v>
          </cell>
          <cell r="AD2403">
            <v>2</v>
          </cell>
        </row>
        <row r="2404">
          <cell r="D2404" t="str">
            <v>001333_Z11</v>
          </cell>
          <cell r="P2404">
            <v>0.04</v>
          </cell>
          <cell r="AD2404">
            <v>3</v>
          </cell>
        </row>
        <row r="2405">
          <cell r="D2405" t="str">
            <v>001333_Z11</v>
          </cell>
          <cell r="P2405">
            <v>0.04</v>
          </cell>
          <cell r="AD2405">
            <v>4</v>
          </cell>
        </row>
        <row r="2406">
          <cell r="D2406" t="str">
            <v>001333_Z11</v>
          </cell>
          <cell r="P2406">
            <v>0.04</v>
          </cell>
          <cell r="AD2406">
            <v>5</v>
          </cell>
        </row>
        <row r="2407">
          <cell r="D2407" t="str">
            <v>001333_Z11</v>
          </cell>
          <cell r="P2407">
            <v>0.04</v>
          </cell>
          <cell r="AD2407">
            <v>6</v>
          </cell>
        </row>
        <row r="2408">
          <cell r="D2408" t="str">
            <v>001335_Z11</v>
          </cell>
          <cell r="P2408">
            <v>0.17</v>
          </cell>
          <cell r="AD2408">
            <v>1</v>
          </cell>
        </row>
        <row r="2409">
          <cell r="D2409" t="str">
            <v>001335_Z11</v>
          </cell>
          <cell r="P2409">
            <v>0.17</v>
          </cell>
          <cell r="AD2409">
            <v>2</v>
          </cell>
        </row>
        <row r="2410">
          <cell r="D2410" t="str">
            <v>001335_Z11</v>
          </cell>
          <cell r="P2410">
            <v>0.17</v>
          </cell>
          <cell r="AD2410">
            <v>3</v>
          </cell>
        </row>
        <row r="2411">
          <cell r="D2411" t="str">
            <v>001335_Z11</v>
          </cell>
          <cell r="P2411">
            <v>0.17</v>
          </cell>
          <cell r="AD2411">
            <v>4</v>
          </cell>
        </row>
        <row r="2412">
          <cell r="D2412" t="str">
            <v>001335_Z11</v>
          </cell>
          <cell r="P2412">
            <v>0.17</v>
          </cell>
          <cell r="AD2412">
            <v>5</v>
          </cell>
        </row>
        <row r="2413">
          <cell r="D2413" t="str">
            <v>001335_Z11</v>
          </cell>
          <cell r="P2413">
            <v>0.17</v>
          </cell>
          <cell r="AD2413">
            <v>6</v>
          </cell>
        </row>
        <row r="2414">
          <cell r="D2414" t="str">
            <v>001336_Z11</v>
          </cell>
          <cell r="P2414">
            <v>0.09</v>
          </cell>
          <cell r="AD2414">
            <v>1</v>
          </cell>
        </row>
        <row r="2415">
          <cell r="D2415" t="str">
            <v>001336_Z11</v>
          </cell>
          <cell r="P2415">
            <v>0.09</v>
          </cell>
          <cell r="AD2415">
            <v>2</v>
          </cell>
        </row>
        <row r="2416">
          <cell r="D2416" t="str">
            <v>001336_Z11</v>
          </cell>
          <cell r="P2416">
            <v>0.09</v>
          </cell>
          <cell r="AD2416">
            <v>3</v>
          </cell>
        </row>
        <row r="2417">
          <cell r="D2417" t="str">
            <v>001336_Z11</v>
          </cell>
          <cell r="P2417">
            <v>0.09</v>
          </cell>
          <cell r="AD2417">
            <v>4</v>
          </cell>
        </row>
        <row r="2418">
          <cell r="D2418" t="str">
            <v>001336_Z11</v>
          </cell>
          <cell r="P2418">
            <v>0.09</v>
          </cell>
          <cell r="AD2418">
            <v>5</v>
          </cell>
        </row>
        <row r="2419">
          <cell r="D2419" t="str">
            <v>001336_Z11</v>
          </cell>
          <cell r="P2419">
            <v>0.09</v>
          </cell>
          <cell r="AD2419">
            <v>6</v>
          </cell>
        </row>
        <row r="2420">
          <cell r="D2420" t="str">
            <v>001337_Z11</v>
          </cell>
          <cell r="P2420">
            <v>5.5E-2</v>
          </cell>
          <cell r="AD2420">
            <v>1</v>
          </cell>
        </row>
        <row r="2421">
          <cell r="D2421" t="str">
            <v>001337_Z11</v>
          </cell>
          <cell r="P2421">
            <v>5.5E-2</v>
          </cell>
          <cell r="AD2421">
            <v>2</v>
          </cell>
        </row>
        <row r="2422">
          <cell r="D2422" t="str">
            <v>001337_Z11</v>
          </cell>
          <cell r="P2422">
            <v>5.5E-2</v>
          </cell>
          <cell r="AD2422">
            <v>3</v>
          </cell>
        </row>
        <row r="2423">
          <cell r="D2423" t="str">
            <v>001337_Z11</v>
          </cell>
          <cell r="P2423">
            <v>5.5E-2</v>
          </cell>
          <cell r="AD2423">
            <v>4</v>
          </cell>
        </row>
        <row r="2424">
          <cell r="D2424" t="str">
            <v>001337_Z11</v>
          </cell>
          <cell r="P2424">
            <v>5.5E-2</v>
          </cell>
          <cell r="AD2424">
            <v>5</v>
          </cell>
        </row>
        <row r="2425">
          <cell r="D2425" t="str">
            <v>001337_Z11</v>
          </cell>
          <cell r="P2425">
            <v>5.5E-2</v>
          </cell>
          <cell r="AD2425">
            <v>6</v>
          </cell>
        </row>
        <row r="2426">
          <cell r="D2426" t="str">
            <v>001338_Z11</v>
          </cell>
          <cell r="P2426">
            <v>0.17499999999999999</v>
          </cell>
          <cell r="AD2426">
            <v>1</v>
          </cell>
        </row>
        <row r="2427">
          <cell r="D2427" t="str">
            <v>001338_Z11</v>
          </cell>
          <cell r="P2427">
            <v>0.17499999999999999</v>
          </cell>
          <cell r="AD2427">
            <v>2</v>
          </cell>
        </row>
        <row r="2428">
          <cell r="D2428" t="str">
            <v>001338_Z11</v>
          </cell>
          <cell r="P2428">
            <v>0.17499999999999999</v>
          </cell>
          <cell r="AD2428">
            <v>3</v>
          </cell>
        </row>
        <row r="2429">
          <cell r="D2429" t="str">
            <v>001338_Z11</v>
          </cell>
          <cell r="P2429">
            <v>0.17499999999999999</v>
          </cell>
          <cell r="AD2429">
            <v>4</v>
          </cell>
        </row>
        <row r="2430">
          <cell r="D2430" t="str">
            <v>001338_Z11</v>
          </cell>
          <cell r="P2430">
            <v>0.17499999999999999</v>
          </cell>
          <cell r="AD2430">
            <v>5</v>
          </cell>
        </row>
        <row r="2431">
          <cell r="D2431" t="str">
            <v>001338_Z11</v>
          </cell>
          <cell r="P2431">
            <v>0.17499999999999999</v>
          </cell>
          <cell r="AD2431">
            <v>6</v>
          </cell>
        </row>
        <row r="2432">
          <cell r="D2432" t="str">
            <v>001339_Z11</v>
          </cell>
          <cell r="P2432">
            <v>3.5999999999999997E-2</v>
          </cell>
          <cell r="AD2432">
            <v>1</v>
          </cell>
        </row>
        <row r="2433">
          <cell r="D2433" t="str">
            <v>001339_Z11</v>
          </cell>
          <cell r="P2433">
            <v>3.5999999999999997E-2</v>
          </cell>
          <cell r="AD2433">
            <v>2</v>
          </cell>
        </row>
        <row r="2434">
          <cell r="D2434" t="str">
            <v>001339_Z11</v>
          </cell>
          <cell r="P2434">
            <v>3.5999999999999997E-2</v>
          </cell>
          <cell r="AD2434">
            <v>3</v>
          </cell>
        </row>
        <row r="2435">
          <cell r="D2435" t="str">
            <v>001339_Z11</v>
          </cell>
          <cell r="P2435">
            <v>3.5999999999999997E-2</v>
          </cell>
          <cell r="AD2435">
            <v>4</v>
          </cell>
        </row>
        <row r="2436">
          <cell r="D2436" t="str">
            <v>001339_Z11</v>
          </cell>
          <cell r="P2436">
            <v>3.5999999999999997E-2</v>
          </cell>
          <cell r="AD2436">
            <v>5</v>
          </cell>
        </row>
        <row r="2437">
          <cell r="D2437" t="str">
            <v>001339_Z11</v>
          </cell>
          <cell r="P2437">
            <v>3.5999999999999997E-2</v>
          </cell>
          <cell r="AD2437">
            <v>6</v>
          </cell>
        </row>
        <row r="2438">
          <cell r="D2438" t="str">
            <v>001342_Z11</v>
          </cell>
          <cell r="P2438">
            <v>0.26</v>
          </cell>
          <cell r="AD2438">
            <v>1</v>
          </cell>
        </row>
        <row r="2439">
          <cell r="D2439" t="str">
            <v>001342_Z11</v>
          </cell>
          <cell r="P2439">
            <v>0.26</v>
          </cell>
          <cell r="AD2439">
            <v>2</v>
          </cell>
        </row>
        <row r="2440">
          <cell r="D2440" t="str">
            <v>001342_Z11</v>
          </cell>
          <cell r="P2440">
            <v>0.26</v>
          </cell>
          <cell r="AD2440">
            <v>3</v>
          </cell>
        </row>
        <row r="2441">
          <cell r="D2441" t="str">
            <v>001342_Z11</v>
          </cell>
          <cell r="P2441">
            <v>0.26</v>
          </cell>
          <cell r="AD2441">
            <v>4</v>
          </cell>
        </row>
        <row r="2442">
          <cell r="D2442" t="str">
            <v>001342_Z11</v>
          </cell>
          <cell r="P2442">
            <v>0.26</v>
          </cell>
          <cell r="AD2442">
            <v>5</v>
          </cell>
        </row>
        <row r="2443">
          <cell r="D2443" t="str">
            <v>001342_Z11</v>
          </cell>
          <cell r="P2443">
            <v>0.26</v>
          </cell>
          <cell r="AD2443">
            <v>6</v>
          </cell>
        </row>
        <row r="2444">
          <cell r="D2444" t="str">
            <v>001343_Z11</v>
          </cell>
          <cell r="P2444">
            <v>0.04</v>
          </cell>
          <cell r="AD2444">
            <v>1</v>
          </cell>
        </row>
        <row r="2445">
          <cell r="D2445" t="str">
            <v>001343_Z11</v>
          </cell>
          <cell r="P2445">
            <v>0.04</v>
          </cell>
          <cell r="AD2445">
            <v>2</v>
          </cell>
        </row>
        <row r="2446">
          <cell r="D2446" t="str">
            <v>001343_Z11</v>
          </cell>
          <cell r="P2446">
            <v>0.04</v>
          </cell>
          <cell r="AD2446">
            <v>3</v>
          </cell>
        </row>
        <row r="2447">
          <cell r="D2447" t="str">
            <v>001343_Z11</v>
          </cell>
          <cell r="P2447">
            <v>0.04</v>
          </cell>
          <cell r="AD2447">
            <v>4</v>
          </cell>
        </row>
        <row r="2448">
          <cell r="D2448" t="str">
            <v>001343_Z11</v>
          </cell>
          <cell r="P2448">
            <v>0.04</v>
          </cell>
          <cell r="AD2448">
            <v>5</v>
          </cell>
        </row>
        <row r="2449">
          <cell r="D2449" t="str">
            <v>001343_Z11</v>
          </cell>
          <cell r="P2449">
            <v>0.04</v>
          </cell>
          <cell r="AD2449">
            <v>6</v>
          </cell>
        </row>
        <row r="2450">
          <cell r="D2450" t="str">
            <v>001353_Z11</v>
          </cell>
          <cell r="P2450">
            <v>0.16</v>
          </cell>
          <cell r="AD2450">
            <v>1</v>
          </cell>
        </row>
        <row r="2451">
          <cell r="D2451" t="str">
            <v>001353_Z11</v>
          </cell>
          <cell r="P2451">
            <v>0.16</v>
          </cell>
          <cell r="AD2451">
            <v>2</v>
          </cell>
        </row>
        <row r="2452">
          <cell r="D2452" t="str">
            <v>001353_Z11</v>
          </cell>
          <cell r="P2452">
            <v>0.16</v>
          </cell>
          <cell r="AD2452">
            <v>3</v>
          </cell>
        </row>
        <row r="2453">
          <cell r="D2453" t="str">
            <v>001353_Z11</v>
          </cell>
          <cell r="P2453">
            <v>0.16</v>
          </cell>
          <cell r="AD2453">
            <v>4</v>
          </cell>
        </row>
        <row r="2454">
          <cell r="D2454" t="str">
            <v>001353_Z11</v>
          </cell>
          <cell r="P2454">
            <v>0.16</v>
          </cell>
          <cell r="AD2454">
            <v>5</v>
          </cell>
        </row>
        <row r="2455">
          <cell r="D2455" t="str">
            <v>001353_Z11</v>
          </cell>
          <cell r="P2455">
            <v>0.16</v>
          </cell>
          <cell r="AD2455">
            <v>6</v>
          </cell>
        </row>
        <row r="2456">
          <cell r="D2456" t="str">
            <v>001354_Z11</v>
          </cell>
          <cell r="P2456">
            <v>0.41</v>
          </cell>
          <cell r="AD2456">
            <v>1</v>
          </cell>
        </row>
        <row r="2457">
          <cell r="D2457" t="str">
            <v>001354_Z11</v>
          </cell>
          <cell r="P2457">
            <v>0.41</v>
          </cell>
          <cell r="AD2457">
            <v>2</v>
          </cell>
        </row>
        <row r="2458">
          <cell r="D2458" t="str">
            <v>001354_Z11</v>
          </cell>
          <cell r="P2458">
            <v>0.41</v>
          </cell>
          <cell r="AD2458">
            <v>3</v>
          </cell>
        </row>
        <row r="2459">
          <cell r="D2459" t="str">
            <v>001354_Z11</v>
          </cell>
          <cell r="P2459">
            <v>0.41</v>
          </cell>
          <cell r="AD2459">
            <v>4</v>
          </cell>
        </row>
        <row r="2460">
          <cell r="D2460" t="str">
            <v>001354_Z11</v>
          </cell>
          <cell r="P2460">
            <v>0.41</v>
          </cell>
          <cell r="AD2460">
            <v>5</v>
          </cell>
        </row>
        <row r="2461">
          <cell r="D2461" t="str">
            <v>001354_Z11</v>
          </cell>
          <cell r="P2461">
            <v>0.41</v>
          </cell>
          <cell r="AD2461">
            <v>6</v>
          </cell>
        </row>
        <row r="2462">
          <cell r="D2462" t="str">
            <v>001362_Z11</v>
          </cell>
          <cell r="P2462">
            <v>3.6999999999999998E-2</v>
          </cell>
          <cell r="AD2462">
            <v>1</v>
          </cell>
        </row>
        <row r="2463">
          <cell r="D2463" t="str">
            <v>001362_Z11</v>
          </cell>
          <cell r="P2463">
            <v>3.6999999999999998E-2</v>
          </cell>
          <cell r="AD2463">
            <v>2</v>
          </cell>
        </row>
        <row r="2464">
          <cell r="D2464" t="str">
            <v>001362_Z11</v>
          </cell>
          <cell r="P2464">
            <v>3.6999999999999998E-2</v>
          </cell>
          <cell r="AD2464">
            <v>3</v>
          </cell>
        </row>
        <row r="2465">
          <cell r="D2465" t="str">
            <v>001362_Z11</v>
          </cell>
          <cell r="P2465">
            <v>3.6999999999999998E-2</v>
          </cell>
          <cell r="AD2465">
            <v>4</v>
          </cell>
        </row>
        <row r="2466">
          <cell r="D2466" t="str">
            <v>001362_Z11</v>
          </cell>
          <cell r="P2466">
            <v>3.6999999999999998E-2</v>
          </cell>
          <cell r="AD2466">
            <v>5</v>
          </cell>
        </row>
        <row r="2467">
          <cell r="D2467" t="str">
            <v>001362_Z11</v>
          </cell>
          <cell r="P2467">
            <v>3.6999999999999998E-2</v>
          </cell>
          <cell r="AD2467">
            <v>6</v>
          </cell>
        </row>
        <row r="2468">
          <cell r="D2468" t="str">
            <v>001365_Z11</v>
          </cell>
          <cell r="P2468">
            <v>5.5E-2</v>
          </cell>
          <cell r="AD2468">
            <v>1</v>
          </cell>
        </row>
        <row r="2469">
          <cell r="D2469" t="str">
            <v>001365_Z11</v>
          </cell>
          <cell r="P2469">
            <v>5.5E-2</v>
          </cell>
          <cell r="AD2469">
            <v>2</v>
          </cell>
        </row>
        <row r="2470">
          <cell r="D2470" t="str">
            <v>001365_Z11</v>
          </cell>
          <cell r="P2470">
            <v>5.5E-2</v>
          </cell>
          <cell r="AD2470">
            <v>3</v>
          </cell>
        </row>
        <row r="2471">
          <cell r="D2471" t="str">
            <v>001365_Z11</v>
          </cell>
          <cell r="P2471">
            <v>5.5E-2</v>
          </cell>
          <cell r="AD2471">
            <v>4</v>
          </cell>
        </row>
        <row r="2472">
          <cell r="D2472" t="str">
            <v>001365_Z11</v>
          </cell>
          <cell r="P2472">
            <v>5.5E-2</v>
          </cell>
          <cell r="AD2472">
            <v>5</v>
          </cell>
        </row>
        <row r="2473">
          <cell r="D2473" t="str">
            <v>001365_Z11</v>
          </cell>
          <cell r="P2473">
            <v>5.5E-2</v>
          </cell>
          <cell r="AD2473">
            <v>6</v>
          </cell>
        </row>
        <row r="2474">
          <cell r="D2474" t="str">
            <v>001369_Z11</v>
          </cell>
          <cell r="P2474">
            <v>2.1999999999999999E-2</v>
          </cell>
          <cell r="AD2474">
            <v>1</v>
          </cell>
        </row>
        <row r="2475">
          <cell r="D2475" t="str">
            <v>001369_Z11</v>
          </cell>
          <cell r="P2475">
            <v>2.1999999999999999E-2</v>
          </cell>
          <cell r="AD2475">
            <v>2</v>
          </cell>
        </row>
        <row r="2476">
          <cell r="D2476" t="str">
            <v>001369_Z11</v>
          </cell>
          <cell r="P2476">
            <v>2.1999999999999999E-2</v>
          </cell>
          <cell r="AD2476">
            <v>3</v>
          </cell>
        </row>
        <row r="2477">
          <cell r="D2477" t="str">
            <v>001369_Z11</v>
          </cell>
          <cell r="P2477">
            <v>2.1999999999999999E-2</v>
          </cell>
          <cell r="AD2477">
            <v>4</v>
          </cell>
        </row>
        <row r="2478">
          <cell r="D2478" t="str">
            <v>001369_Z11</v>
          </cell>
          <cell r="P2478">
            <v>2.1999999999999999E-2</v>
          </cell>
          <cell r="AD2478">
            <v>5</v>
          </cell>
        </row>
        <row r="2479">
          <cell r="D2479" t="str">
            <v>001369_Z11</v>
          </cell>
          <cell r="P2479">
            <v>2.1999999999999999E-2</v>
          </cell>
          <cell r="AD2479">
            <v>6</v>
          </cell>
        </row>
        <row r="2480">
          <cell r="D2480" t="str">
            <v>001370_Z11</v>
          </cell>
          <cell r="P2480">
            <v>3.5000000000000003E-2</v>
          </cell>
          <cell r="AD2480">
            <v>1</v>
          </cell>
        </row>
        <row r="2481">
          <cell r="D2481" t="str">
            <v>001370_Z11</v>
          </cell>
          <cell r="P2481">
            <v>3.5000000000000003E-2</v>
          </cell>
          <cell r="AD2481">
            <v>2</v>
          </cell>
        </row>
        <row r="2482">
          <cell r="D2482" t="str">
            <v>001370_Z11</v>
          </cell>
          <cell r="P2482">
            <v>3.5000000000000003E-2</v>
          </cell>
          <cell r="AD2482">
            <v>3</v>
          </cell>
        </row>
        <row r="2483">
          <cell r="D2483" t="str">
            <v>001370_Z11</v>
          </cell>
          <cell r="P2483">
            <v>3.5000000000000003E-2</v>
          </cell>
          <cell r="AD2483">
            <v>4</v>
          </cell>
        </row>
        <row r="2484">
          <cell r="D2484" t="str">
            <v>001370_Z11</v>
          </cell>
          <cell r="P2484">
            <v>3.5000000000000003E-2</v>
          </cell>
          <cell r="AD2484">
            <v>5</v>
          </cell>
        </row>
        <row r="2485">
          <cell r="D2485" t="str">
            <v>001370_Z11</v>
          </cell>
          <cell r="P2485">
            <v>3.5000000000000003E-2</v>
          </cell>
          <cell r="AD2485">
            <v>6</v>
          </cell>
        </row>
        <row r="2486">
          <cell r="D2486" t="str">
            <v>001378_Z11</v>
          </cell>
          <cell r="P2486">
            <v>0.03</v>
          </cell>
          <cell r="AD2486">
            <v>1</v>
          </cell>
        </row>
        <row r="2487">
          <cell r="D2487" t="str">
            <v>001378_Z11</v>
          </cell>
          <cell r="P2487">
            <v>0.03</v>
          </cell>
          <cell r="AD2487">
            <v>2</v>
          </cell>
        </row>
        <row r="2488">
          <cell r="D2488" t="str">
            <v>001378_Z11</v>
          </cell>
          <cell r="P2488">
            <v>0.03</v>
          </cell>
          <cell r="AD2488">
            <v>3</v>
          </cell>
        </row>
        <row r="2489">
          <cell r="D2489" t="str">
            <v>001378_Z11</v>
          </cell>
          <cell r="P2489">
            <v>0.03</v>
          </cell>
          <cell r="AD2489">
            <v>4</v>
          </cell>
        </row>
        <row r="2490">
          <cell r="D2490" t="str">
            <v>001378_Z11</v>
          </cell>
          <cell r="P2490">
            <v>0.03</v>
          </cell>
          <cell r="AD2490">
            <v>5</v>
          </cell>
        </row>
        <row r="2491">
          <cell r="D2491" t="str">
            <v>001378_Z11</v>
          </cell>
          <cell r="P2491">
            <v>0.03</v>
          </cell>
          <cell r="AD2491">
            <v>6</v>
          </cell>
        </row>
        <row r="2492">
          <cell r="D2492" t="str">
            <v>001379_Z11</v>
          </cell>
          <cell r="P2492">
            <v>0.03</v>
          </cell>
          <cell r="AD2492">
            <v>1</v>
          </cell>
        </row>
        <row r="2493">
          <cell r="D2493" t="str">
            <v>001379_Z11</v>
          </cell>
          <cell r="P2493">
            <v>0.03</v>
          </cell>
          <cell r="AD2493">
            <v>2</v>
          </cell>
        </row>
        <row r="2494">
          <cell r="D2494" t="str">
            <v>001379_Z11</v>
          </cell>
          <cell r="P2494">
            <v>0.03</v>
          </cell>
          <cell r="AD2494">
            <v>3</v>
          </cell>
        </row>
        <row r="2495">
          <cell r="D2495" t="str">
            <v>001379_Z11</v>
          </cell>
          <cell r="P2495">
            <v>0.03</v>
          </cell>
          <cell r="AD2495">
            <v>4</v>
          </cell>
        </row>
        <row r="2496">
          <cell r="D2496" t="str">
            <v>001379_Z11</v>
          </cell>
          <cell r="P2496">
            <v>0.03</v>
          </cell>
          <cell r="AD2496">
            <v>5</v>
          </cell>
        </row>
        <row r="2497">
          <cell r="D2497" t="str">
            <v>001379_Z11</v>
          </cell>
          <cell r="P2497">
            <v>0.03</v>
          </cell>
          <cell r="AD2497">
            <v>6</v>
          </cell>
        </row>
        <row r="2498">
          <cell r="D2498" t="str">
            <v>001383_Z11</v>
          </cell>
          <cell r="P2498">
            <v>0.25</v>
          </cell>
          <cell r="AD2498">
            <v>1</v>
          </cell>
        </row>
        <row r="2499">
          <cell r="D2499" t="str">
            <v>001383_Z11</v>
          </cell>
          <cell r="P2499">
            <v>0.25</v>
          </cell>
          <cell r="AD2499">
            <v>2</v>
          </cell>
        </row>
        <row r="2500">
          <cell r="D2500" t="str">
            <v>001383_Z11</v>
          </cell>
          <cell r="P2500">
            <v>0.25</v>
          </cell>
          <cell r="AD2500">
            <v>3</v>
          </cell>
        </row>
        <row r="2501">
          <cell r="D2501" t="str">
            <v>001383_Z11</v>
          </cell>
          <cell r="P2501">
            <v>0.25</v>
          </cell>
          <cell r="AD2501">
            <v>4</v>
          </cell>
        </row>
        <row r="2502">
          <cell r="D2502" t="str">
            <v>001383_Z11</v>
          </cell>
          <cell r="P2502">
            <v>0.25</v>
          </cell>
          <cell r="AD2502">
            <v>5</v>
          </cell>
        </row>
        <row r="2503">
          <cell r="D2503" t="str">
            <v>001383_Z11</v>
          </cell>
          <cell r="P2503">
            <v>0.25</v>
          </cell>
          <cell r="AD2503">
            <v>6</v>
          </cell>
        </row>
        <row r="2504">
          <cell r="D2504" t="str">
            <v>001384_Z11</v>
          </cell>
          <cell r="P2504">
            <v>3.5000000000000003E-2</v>
          </cell>
          <cell r="AD2504">
            <v>1</v>
          </cell>
        </row>
        <row r="2505">
          <cell r="D2505" t="str">
            <v>001384_Z11</v>
          </cell>
          <cell r="P2505">
            <v>3.5000000000000003E-2</v>
          </cell>
          <cell r="AD2505">
            <v>2</v>
          </cell>
        </row>
        <row r="2506">
          <cell r="D2506" t="str">
            <v>001384_Z11</v>
          </cell>
          <cell r="P2506">
            <v>3.5000000000000003E-2</v>
          </cell>
          <cell r="AD2506">
            <v>3</v>
          </cell>
        </row>
        <row r="2507">
          <cell r="D2507" t="str">
            <v>001384_Z11</v>
          </cell>
          <cell r="P2507">
            <v>3.5000000000000003E-2</v>
          </cell>
          <cell r="AD2507">
            <v>4</v>
          </cell>
        </row>
        <row r="2508">
          <cell r="D2508" t="str">
            <v>001384_Z11</v>
          </cell>
          <cell r="P2508">
            <v>3.5000000000000003E-2</v>
          </cell>
          <cell r="AD2508">
            <v>5</v>
          </cell>
        </row>
        <row r="2509">
          <cell r="D2509" t="str">
            <v>001384_Z11</v>
          </cell>
          <cell r="P2509">
            <v>3.5000000000000003E-2</v>
          </cell>
          <cell r="AD2509">
            <v>6</v>
          </cell>
        </row>
        <row r="2510">
          <cell r="D2510" t="str">
            <v>001385_Z11</v>
          </cell>
          <cell r="P2510">
            <v>2.5000000000000001E-2</v>
          </cell>
          <cell r="AD2510">
            <v>1</v>
          </cell>
        </row>
        <row r="2511">
          <cell r="D2511" t="str">
            <v>001385_Z11</v>
          </cell>
          <cell r="P2511">
            <v>2.5000000000000001E-2</v>
          </cell>
          <cell r="AD2511">
            <v>2</v>
          </cell>
        </row>
        <row r="2512">
          <cell r="D2512" t="str">
            <v>001385_Z11</v>
          </cell>
          <cell r="P2512">
            <v>2.5000000000000001E-2</v>
          </cell>
          <cell r="AD2512">
            <v>3</v>
          </cell>
        </row>
        <row r="2513">
          <cell r="D2513" t="str">
            <v>001385_Z11</v>
          </cell>
          <cell r="P2513">
            <v>2.5000000000000001E-2</v>
          </cell>
          <cell r="AD2513">
            <v>4</v>
          </cell>
        </row>
        <row r="2514">
          <cell r="D2514" t="str">
            <v>001385_Z11</v>
          </cell>
          <cell r="P2514">
            <v>2.5000000000000001E-2</v>
          </cell>
          <cell r="AD2514">
            <v>5</v>
          </cell>
        </row>
        <row r="2515">
          <cell r="D2515" t="str">
            <v>001385_Z11</v>
          </cell>
          <cell r="P2515">
            <v>2.5000000000000001E-2</v>
          </cell>
          <cell r="AD2515">
            <v>6</v>
          </cell>
        </row>
        <row r="2516">
          <cell r="D2516" t="str">
            <v>001386_Z11</v>
          </cell>
          <cell r="P2516">
            <v>4.4999999999999998E-2</v>
          </cell>
          <cell r="AD2516">
            <v>1</v>
          </cell>
        </row>
        <row r="2517">
          <cell r="D2517" t="str">
            <v>001386_Z11</v>
          </cell>
          <cell r="P2517">
            <v>4.4999999999999998E-2</v>
          </cell>
          <cell r="AD2517">
            <v>2</v>
          </cell>
        </row>
        <row r="2518">
          <cell r="D2518" t="str">
            <v>001386_Z11</v>
          </cell>
          <cell r="P2518">
            <v>4.4999999999999998E-2</v>
          </cell>
          <cell r="AD2518">
            <v>3</v>
          </cell>
        </row>
        <row r="2519">
          <cell r="D2519" t="str">
            <v>001386_Z11</v>
          </cell>
          <cell r="P2519">
            <v>4.4999999999999998E-2</v>
          </cell>
          <cell r="AD2519">
            <v>4</v>
          </cell>
        </row>
        <row r="2520">
          <cell r="D2520" t="str">
            <v>001386_Z11</v>
          </cell>
          <cell r="P2520">
            <v>4.4999999999999998E-2</v>
          </cell>
          <cell r="AD2520">
            <v>5</v>
          </cell>
        </row>
        <row r="2521">
          <cell r="D2521" t="str">
            <v>001386_Z11</v>
          </cell>
          <cell r="P2521">
            <v>4.4999999999999998E-2</v>
          </cell>
          <cell r="AD2521">
            <v>6</v>
          </cell>
        </row>
        <row r="2522">
          <cell r="D2522" t="str">
            <v>001388_Z11</v>
          </cell>
          <cell r="P2522">
            <v>5.5E-2</v>
          </cell>
          <cell r="AD2522">
            <v>1</v>
          </cell>
        </row>
        <row r="2523">
          <cell r="D2523" t="str">
            <v>001388_Z11</v>
          </cell>
          <cell r="P2523">
            <v>5.5E-2</v>
          </cell>
          <cell r="AD2523">
            <v>2</v>
          </cell>
        </row>
        <row r="2524">
          <cell r="D2524" t="str">
            <v>001388_Z11</v>
          </cell>
          <cell r="P2524">
            <v>5.5E-2</v>
          </cell>
          <cell r="AD2524">
            <v>3</v>
          </cell>
        </row>
        <row r="2525">
          <cell r="D2525" t="str">
            <v>001388_Z11</v>
          </cell>
          <cell r="P2525">
            <v>5.5E-2</v>
          </cell>
          <cell r="AD2525">
            <v>4</v>
          </cell>
        </row>
        <row r="2526">
          <cell r="D2526" t="str">
            <v>001388_Z11</v>
          </cell>
          <cell r="P2526">
            <v>5.5E-2</v>
          </cell>
          <cell r="AD2526">
            <v>5</v>
          </cell>
        </row>
        <row r="2527">
          <cell r="D2527" t="str">
            <v>001388_Z11</v>
          </cell>
          <cell r="P2527">
            <v>5.5E-2</v>
          </cell>
          <cell r="AD2527">
            <v>6</v>
          </cell>
        </row>
        <row r="2528">
          <cell r="D2528" t="str">
            <v>001391_Z11</v>
          </cell>
          <cell r="P2528">
            <v>7.4999999999999997E-2</v>
          </cell>
          <cell r="AD2528">
            <v>1</v>
          </cell>
        </row>
        <row r="2529">
          <cell r="D2529" t="str">
            <v>001391_Z11</v>
          </cell>
          <cell r="P2529">
            <v>7.4999999999999997E-2</v>
          </cell>
          <cell r="AD2529">
            <v>2</v>
          </cell>
        </row>
        <row r="2530">
          <cell r="D2530" t="str">
            <v>001391_Z11</v>
          </cell>
          <cell r="P2530">
            <v>7.4999999999999997E-2</v>
          </cell>
          <cell r="AD2530">
            <v>3</v>
          </cell>
        </row>
        <row r="2531">
          <cell r="D2531" t="str">
            <v>001391_Z11</v>
          </cell>
          <cell r="P2531">
            <v>7.4999999999999997E-2</v>
          </cell>
          <cell r="AD2531">
            <v>4</v>
          </cell>
        </row>
        <row r="2532">
          <cell r="D2532" t="str">
            <v>001391_Z11</v>
          </cell>
          <cell r="P2532">
            <v>7.4999999999999997E-2</v>
          </cell>
          <cell r="AD2532">
            <v>5</v>
          </cell>
        </row>
        <row r="2533">
          <cell r="D2533" t="str">
            <v>001391_Z11</v>
          </cell>
          <cell r="P2533">
            <v>7.4999999999999997E-2</v>
          </cell>
          <cell r="AD2533">
            <v>6</v>
          </cell>
        </row>
        <row r="2534">
          <cell r="D2534" t="str">
            <v>001395_Z11</v>
          </cell>
          <cell r="P2534">
            <v>2.1999999999999999E-2</v>
          </cell>
          <cell r="AD2534">
            <v>1</v>
          </cell>
        </row>
        <row r="2535">
          <cell r="D2535" t="str">
            <v>001395_Z11</v>
          </cell>
          <cell r="P2535">
            <v>2.1999999999999999E-2</v>
          </cell>
          <cell r="AD2535">
            <v>2</v>
          </cell>
        </row>
        <row r="2536">
          <cell r="D2536" t="str">
            <v>001395_Z11</v>
          </cell>
          <cell r="P2536">
            <v>2.1999999999999999E-2</v>
          </cell>
          <cell r="AD2536">
            <v>3</v>
          </cell>
        </row>
        <row r="2537">
          <cell r="D2537" t="str">
            <v>001395_Z11</v>
          </cell>
          <cell r="P2537">
            <v>2.1999999999999999E-2</v>
          </cell>
          <cell r="AD2537">
            <v>4</v>
          </cell>
        </row>
        <row r="2538">
          <cell r="D2538" t="str">
            <v>001395_Z11</v>
          </cell>
          <cell r="P2538">
            <v>2.1999999999999999E-2</v>
          </cell>
          <cell r="AD2538">
            <v>5</v>
          </cell>
        </row>
        <row r="2539">
          <cell r="D2539" t="str">
            <v>001395_Z11</v>
          </cell>
          <cell r="P2539">
            <v>2.1999999999999999E-2</v>
          </cell>
          <cell r="AD2539">
            <v>6</v>
          </cell>
        </row>
        <row r="2540">
          <cell r="D2540" t="str">
            <v>001399_Z11</v>
          </cell>
          <cell r="P2540">
            <v>0.03</v>
          </cell>
          <cell r="AD2540">
            <v>1</v>
          </cell>
        </row>
        <row r="2541">
          <cell r="D2541" t="str">
            <v>001399_Z11</v>
          </cell>
          <cell r="P2541">
            <v>0.03</v>
          </cell>
          <cell r="AD2541">
            <v>2</v>
          </cell>
        </row>
        <row r="2542">
          <cell r="D2542" t="str">
            <v>001399_Z11</v>
          </cell>
          <cell r="P2542">
            <v>0.03</v>
          </cell>
          <cell r="AD2542">
            <v>3</v>
          </cell>
        </row>
        <row r="2543">
          <cell r="D2543" t="str">
            <v>001399_Z11</v>
          </cell>
          <cell r="P2543">
            <v>0.03</v>
          </cell>
          <cell r="AD2543">
            <v>4</v>
          </cell>
        </row>
        <row r="2544">
          <cell r="D2544" t="str">
            <v>001399_Z11</v>
          </cell>
          <cell r="P2544">
            <v>0.03</v>
          </cell>
          <cell r="AD2544">
            <v>5</v>
          </cell>
        </row>
        <row r="2545">
          <cell r="D2545" t="str">
            <v>001399_Z11</v>
          </cell>
          <cell r="P2545">
            <v>0.03</v>
          </cell>
          <cell r="AD2545">
            <v>6</v>
          </cell>
        </row>
        <row r="2546">
          <cell r="D2546" t="str">
            <v>001400_Z11</v>
          </cell>
          <cell r="P2546">
            <v>0.03</v>
          </cell>
          <cell r="AD2546">
            <v>1</v>
          </cell>
        </row>
        <row r="2547">
          <cell r="D2547" t="str">
            <v>001400_Z11</v>
          </cell>
          <cell r="P2547">
            <v>0.03</v>
          </cell>
          <cell r="AD2547">
            <v>2</v>
          </cell>
        </row>
        <row r="2548">
          <cell r="D2548" t="str">
            <v>001400_Z11</v>
          </cell>
          <cell r="P2548">
            <v>0.03</v>
          </cell>
          <cell r="AD2548">
            <v>3</v>
          </cell>
        </row>
        <row r="2549">
          <cell r="D2549" t="str">
            <v>001400_Z11</v>
          </cell>
          <cell r="P2549">
            <v>0.03</v>
          </cell>
          <cell r="AD2549">
            <v>4</v>
          </cell>
        </row>
        <row r="2550">
          <cell r="D2550" t="str">
            <v>001400_Z11</v>
          </cell>
          <cell r="P2550">
            <v>0.03</v>
          </cell>
          <cell r="AD2550">
            <v>5</v>
          </cell>
        </row>
        <row r="2551">
          <cell r="D2551" t="str">
            <v>001400_Z11</v>
          </cell>
          <cell r="P2551">
            <v>0.03</v>
          </cell>
          <cell r="AD2551">
            <v>6</v>
          </cell>
        </row>
        <row r="2552">
          <cell r="D2552" t="str">
            <v>001407_Z11</v>
          </cell>
          <cell r="P2552">
            <v>0.24</v>
          </cell>
          <cell r="AD2552">
            <v>1</v>
          </cell>
        </row>
        <row r="2553">
          <cell r="D2553" t="str">
            <v>001407_Z11</v>
          </cell>
          <cell r="P2553">
            <v>0.24</v>
          </cell>
          <cell r="AD2553">
            <v>2</v>
          </cell>
        </row>
        <row r="2554">
          <cell r="D2554" t="str">
            <v>001407_Z11</v>
          </cell>
          <cell r="P2554">
            <v>0.24</v>
          </cell>
          <cell r="AD2554">
            <v>3</v>
          </cell>
        </row>
        <row r="2555">
          <cell r="D2555" t="str">
            <v>001407_Z11</v>
          </cell>
          <cell r="P2555">
            <v>0.24</v>
          </cell>
          <cell r="AD2555">
            <v>4</v>
          </cell>
        </row>
        <row r="2556">
          <cell r="D2556" t="str">
            <v>001407_Z11</v>
          </cell>
          <cell r="P2556">
            <v>0.24</v>
          </cell>
          <cell r="AD2556">
            <v>5</v>
          </cell>
        </row>
        <row r="2557">
          <cell r="D2557" t="str">
            <v>001407_Z11</v>
          </cell>
          <cell r="P2557">
            <v>0.24</v>
          </cell>
          <cell r="AD2557">
            <v>6</v>
          </cell>
        </row>
        <row r="2558">
          <cell r="D2558" t="str">
            <v>001408_Z11</v>
          </cell>
          <cell r="P2558">
            <v>0.24</v>
          </cell>
          <cell r="AD2558">
            <v>1</v>
          </cell>
        </row>
        <row r="2559">
          <cell r="D2559" t="str">
            <v>001408_Z11</v>
          </cell>
          <cell r="P2559">
            <v>0.24</v>
          </cell>
          <cell r="AD2559">
            <v>2</v>
          </cell>
        </row>
        <row r="2560">
          <cell r="D2560" t="str">
            <v>001408_Z11</v>
          </cell>
          <cell r="P2560">
            <v>0.24</v>
          </cell>
          <cell r="AD2560">
            <v>3</v>
          </cell>
        </row>
        <row r="2561">
          <cell r="D2561" t="str">
            <v>001408_Z11</v>
          </cell>
          <cell r="P2561">
            <v>0.24</v>
          </cell>
          <cell r="AD2561">
            <v>4</v>
          </cell>
        </row>
        <row r="2562">
          <cell r="D2562" t="str">
            <v>001408_Z11</v>
          </cell>
          <cell r="P2562">
            <v>0.24</v>
          </cell>
          <cell r="AD2562">
            <v>5</v>
          </cell>
        </row>
        <row r="2563">
          <cell r="D2563" t="str">
            <v>001408_Z11</v>
          </cell>
          <cell r="P2563">
            <v>0.24</v>
          </cell>
          <cell r="AD2563">
            <v>6</v>
          </cell>
        </row>
        <row r="2564">
          <cell r="D2564" t="str">
            <v>001409_Z11</v>
          </cell>
          <cell r="P2564">
            <v>0.24</v>
          </cell>
          <cell r="AD2564">
            <v>1</v>
          </cell>
        </row>
        <row r="2565">
          <cell r="D2565" t="str">
            <v>001409_Z11</v>
          </cell>
          <cell r="P2565">
            <v>0.24</v>
          </cell>
          <cell r="AD2565">
            <v>2</v>
          </cell>
        </row>
        <row r="2566">
          <cell r="D2566" t="str">
            <v>001409_Z11</v>
          </cell>
          <cell r="P2566">
            <v>0.24</v>
          </cell>
          <cell r="AD2566">
            <v>3</v>
          </cell>
        </row>
        <row r="2567">
          <cell r="D2567" t="str">
            <v>001409_Z11</v>
          </cell>
          <cell r="P2567">
            <v>0.24</v>
          </cell>
          <cell r="AD2567">
            <v>4</v>
          </cell>
        </row>
        <row r="2568">
          <cell r="D2568" t="str">
            <v>001409_Z11</v>
          </cell>
          <cell r="P2568">
            <v>0.24</v>
          </cell>
          <cell r="AD2568">
            <v>5</v>
          </cell>
        </row>
        <row r="2569">
          <cell r="D2569" t="str">
            <v>001409_Z11</v>
          </cell>
          <cell r="P2569">
            <v>0.24</v>
          </cell>
          <cell r="AD2569">
            <v>6</v>
          </cell>
        </row>
        <row r="2570">
          <cell r="D2570" t="str">
            <v>001410_Z11</v>
          </cell>
          <cell r="P2570">
            <v>0.24</v>
          </cell>
          <cell r="AD2570">
            <v>1</v>
          </cell>
        </row>
        <row r="2571">
          <cell r="D2571" t="str">
            <v>001410_Z11</v>
          </cell>
          <cell r="P2571">
            <v>0.24</v>
          </cell>
          <cell r="AD2571">
            <v>2</v>
          </cell>
        </row>
        <row r="2572">
          <cell r="D2572" t="str">
            <v>001410_Z11</v>
          </cell>
          <cell r="P2572">
            <v>0.24</v>
          </cell>
          <cell r="AD2572">
            <v>3</v>
          </cell>
        </row>
        <row r="2573">
          <cell r="D2573" t="str">
            <v>001410_Z11</v>
          </cell>
          <cell r="P2573">
            <v>0.24</v>
          </cell>
          <cell r="AD2573">
            <v>4</v>
          </cell>
        </row>
        <row r="2574">
          <cell r="D2574" t="str">
            <v>001410_Z11</v>
          </cell>
          <cell r="P2574">
            <v>0.24</v>
          </cell>
          <cell r="AD2574">
            <v>5</v>
          </cell>
        </row>
        <row r="2575">
          <cell r="D2575" t="str">
            <v>001410_Z11</v>
          </cell>
          <cell r="P2575">
            <v>0.24</v>
          </cell>
          <cell r="AD2575">
            <v>6</v>
          </cell>
        </row>
        <row r="2576">
          <cell r="D2576" t="str">
            <v>001413_Z11</v>
          </cell>
          <cell r="P2576">
            <v>0.28000000000000003</v>
          </cell>
          <cell r="AD2576">
            <v>1</v>
          </cell>
        </row>
        <row r="2577">
          <cell r="D2577" t="str">
            <v>001413_Z11</v>
          </cell>
          <cell r="P2577">
            <v>0.28000000000000003</v>
          </cell>
          <cell r="AD2577">
            <v>2</v>
          </cell>
        </row>
        <row r="2578">
          <cell r="D2578" t="str">
            <v>001413_Z11</v>
          </cell>
          <cell r="P2578">
            <v>0.28000000000000003</v>
          </cell>
          <cell r="AD2578">
            <v>3</v>
          </cell>
        </row>
        <row r="2579">
          <cell r="D2579" t="str">
            <v>001413_Z11</v>
          </cell>
          <cell r="P2579">
            <v>0.28000000000000003</v>
          </cell>
          <cell r="AD2579">
            <v>4</v>
          </cell>
        </row>
        <row r="2580">
          <cell r="D2580" t="str">
            <v>001413_Z11</v>
          </cell>
          <cell r="P2580">
            <v>0.28000000000000003</v>
          </cell>
          <cell r="AD2580">
            <v>5</v>
          </cell>
        </row>
        <row r="2581">
          <cell r="D2581" t="str">
            <v>001413_Z11</v>
          </cell>
          <cell r="P2581">
            <v>0.28000000000000003</v>
          </cell>
          <cell r="AD2581">
            <v>6</v>
          </cell>
        </row>
        <row r="2582">
          <cell r="D2582" t="str">
            <v>001414_Z11</v>
          </cell>
          <cell r="P2582">
            <v>0.68</v>
          </cell>
          <cell r="AD2582">
            <v>1</v>
          </cell>
        </row>
        <row r="2583">
          <cell r="D2583" t="str">
            <v>001414_Z11</v>
          </cell>
          <cell r="P2583">
            <v>0.68</v>
          </cell>
          <cell r="AD2583">
            <v>2</v>
          </cell>
        </row>
        <row r="2584">
          <cell r="D2584" t="str">
            <v>001414_Z11</v>
          </cell>
          <cell r="P2584">
            <v>0.68</v>
          </cell>
          <cell r="AD2584">
            <v>3</v>
          </cell>
        </row>
        <row r="2585">
          <cell r="D2585" t="str">
            <v>001414_Z11</v>
          </cell>
          <cell r="P2585">
            <v>0.68</v>
          </cell>
          <cell r="AD2585">
            <v>4</v>
          </cell>
        </row>
        <row r="2586">
          <cell r="D2586" t="str">
            <v>001414_Z11</v>
          </cell>
          <cell r="P2586">
            <v>0.68</v>
          </cell>
          <cell r="AD2586">
            <v>5</v>
          </cell>
        </row>
        <row r="2587">
          <cell r="D2587" t="str">
            <v>001414_Z11</v>
          </cell>
          <cell r="P2587">
            <v>0.68</v>
          </cell>
          <cell r="AD2587">
            <v>6</v>
          </cell>
        </row>
        <row r="2588">
          <cell r="D2588" t="str">
            <v>001415_Z11</v>
          </cell>
          <cell r="P2588">
            <v>1.2</v>
          </cell>
          <cell r="AD2588">
            <v>1</v>
          </cell>
        </row>
        <row r="2589">
          <cell r="D2589" t="str">
            <v>001415_Z11</v>
          </cell>
          <cell r="P2589">
            <v>1.2</v>
          </cell>
          <cell r="AD2589">
            <v>2</v>
          </cell>
        </row>
        <row r="2590">
          <cell r="D2590" t="str">
            <v>001415_Z11</v>
          </cell>
          <cell r="P2590">
            <v>1.2</v>
          </cell>
          <cell r="AD2590">
            <v>3</v>
          </cell>
        </row>
        <row r="2591">
          <cell r="D2591" t="str">
            <v>001415_Z11</v>
          </cell>
          <cell r="P2591">
            <v>1.2</v>
          </cell>
          <cell r="AD2591">
            <v>4</v>
          </cell>
        </row>
        <row r="2592">
          <cell r="D2592" t="str">
            <v>001415_Z11</v>
          </cell>
          <cell r="P2592">
            <v>1.2</v>
          </cell>
          <cell r="AD2592">
            <v>5</v>
          </cell>
        </row>
        <row r="2593">
          <cell r="D2593" t="str">
            <v>001415_Z11</v>
          </cell>
          <cell r="P2593">
            <v>1.2</v>
          </cell>
          <cell r="AD2593">
            <v>6</v>
          </cell>
        </row>
        <row r="2594">
          <cell r="D2594" t="str">
            <v>001423_Z11</v>
          </cell>
          <cell r="P2594">
            <v>0.06</v>
          </cell>
          <cell r="AD2594">
            <v>1</v>
          </cell>
        </row>
        <row r="2595">
          <cell r="D2595" t="str">
            <v>001423_Z11</v>
          </cell>
          <cell r="P2595">
            <v>0.06</v>
          </cell>
          <cell r="AD2595">
            <v>2</v>
          </cell>
        </row>
        <row r="2596">
          <cell r="D2596" t="str">
            <v>001423_Z11</v>
          </cell>
          <cell r="P2596">
            <v>0.06</v>
          </cell>
          <cell r="AD2596">
            <v>3</v>
          </cell>
        </row>
        <row r="2597">
          <cell r="D2597" t="str">
            <v>001423_Z11</v>
          </cell>
          <cell r="P2597">
            <v>0.06</v>
          </cell>
          <cell r="AD2597">
            <v>4</v>
          </cell>
        </row>
        <row r="2598">
          <cell r="D2598" t="str">
            <v>001423_Z11</v>
          </cell>
          <cell r="P2598">
            <v>0.06</v>
          </cell>
          <cell r="AD2598">
            <v>5</v>
          </cell>
        </row>
        <row r="2599">
          <cell r="D2599" t="str">
            <v>001423_Z11</v>
          </cell>
          <cell r="P2599">
            <v>0.06</v>
          </cell>
          <cell r="AD2599">
            <v>6</v>
          </cell>
        </row>
        <row r="2600">
          <cell r="D2600" t="str">
            <v>001426_Z11</v>
          </cell>
          <cell r="P2600">
            <v>0.03</v>
          </cell>
          <cell r="AD2600">
            <v>1</v>
          </cell>
        </row>
        <row r="2601">
          <cell r="D2601" t="str">
            <v>001426_Z11</v>
          </cell>
          <cell r="P2601">
            <v>0.03</v>
          </cell>
          <cell r="AD2601">
            <v>2</v>
          </cell>
        </row>
        <row r="2602">
          <cell r="D2602" t="str">
            <v>001426_Z11</v>
          </cell>
          <cell r="P2602">
            <v>0.03</v>
          </cell>
          <cell r="AD2602">
            <v>3</v>
          </cell>
        </row>
        <row r="2603">
          <cell r="D2603" t="str">
            <v>001426_Z11</v>
          </cell>
          <cell r="P2603">
            <v>0.03</v>
          </cell>
          <cell r="AD2603">
            <v>4</v>
          </cell>
        </row>
        <row r="2604">
          <cell r="D2604" t="str">
            <v>001426_Z11</v>
          </cell>
          <cell r="P2604">
            <v>0.03</v>
          </cell>
          <cell r="AD2604">
            <v>5</v>
          </cell>
        </row>
        <row r="2605">
          <cell r="D2605" t="str">
            <v>001426_Z11</v>
          </cell>
          <cell r="P2605">
            <v>0.03</v>
          </cell>
          <cell r="AD2605">
            <v>6</v>
          </cell>
        </row>
        <row r="2606">
          <cell r="D2606" t="str">
            <v>001429_Z11</v>
          </cell>
          <cell r="P2606">
            <v>1.4999999999999999E-2</v>
          </cell>
          <cell r="AD2606">
            <v>1</v>
          </cell>
        </row>
        <row r="2607">
          <cell r="D2607" t="str">
            <v>001429_Z11</v>
          </cell>
          <cell r="P2607">
            <v>1.4999999999999999E-2</v>
          </cell>
          <cell r="AD2607">
            <v>2</v>
          </cell>
        </row>
        <row r="2608">
          <cell r="D2608" t="str">
            <v>001429_Z11</v>
          </cell>
          <cell r="P2608">
            <v>1.4999999999999999E-2</v>
          </cell>
          <cell r="AD2608">
            <v>3</v>
          </cell>
        </row>
        <row r="2609">
          <cell r="D2609" t="str">
            <v>001429_Z11</v>
          </cell>
          <cell r="P2609">
            <v>1.4999999999999999E-2</v>
          </cell>
          <cell r="AD2609">
            <v>4</v>
          </cell>
        </row>
        <row r="2610">
          <cell r="D2610" t="str">
            <v>001429_Z11</v>
          </cell>
          <cell r="P2610">
            <v>1.4999999999999999E-2</v>
          </cell>
          <cell r="AD2610">
            <v>5</v>
          </cell>
        </row>
        <row r="2611">
          <cell r="D2611" t="str">
            <v>001429_Z11</v>
          </cell>
          <cell r="P2611">
            <v>1.4999999999999999E-2</v>
          </cell>
          <cell r="AD2611">
            <v>6</v>
          </cell>
        </row>
        <row r="2612">
          <cell r="D2612" t="str">
            <v>001430_Z11</v>
          </cell>
          <cell r="P2612">
            <v>1.8499999999999999E-2</v>
          </cell>
          <cell r="AD2612">
            <v>1</v>
          </cell>
        </row>
        <row r="2613">
          <cell r="D2613" t="str">
            <v>001430_Z11</v>
          </cell>
          <cell r="P2613">
            <v>1.8499999999999999E-2</v>
          </cell>
          <cell r="AD2613">
            <v>2</v>
          </cell>
        </row>
        <row r="2614">
          <cell r="D2614" t="str">
            <v>001430_Z11</v>
          </cell>
          <cell r="P2614">
            <v>1.8499999999999999E-2</v>
          </cell>
          <cell r="AD2614">
            <v>3</v>
          </cell>
        </row>
        <row r="2615">
          <cell r="D2615" t="str">
            <v>001430_Z11</v>
          </cell>
          <cell r="P2615">
            <v>1.8499999999999999E-2</v>
          </cell>
          <cell r="AD2615">
            <v>4</v>
          </cell>
        </row>
        <row r="2616">
          <cell r="D2616" t="str">
            <v>001433_Z11</v>
          </cell>
          <cell r="P2616">
            <v>0.04</v>
          </cell>
          <cell r="AD2616">
            <v>1</v>
          </cell>
        </row>
        <row r="2617">
          <cell r="D2617" t="str">
            <v>001433_Z11</v>
          </cell>
          <cell r="P2617">
            <v>0.04</v>
          </cell>
          <cell r="AD2617">
            <v>2</v>
          </cell>
        </row>
        <row r="2618">
          <cell r="D2618" t="str">
            <v>001433_Z11</v>
          </cell>
          <cell r="P2618">
            <v>0.04</v>
          </cell>
          <cell r="AD2618">
            <v>3</v>
          </cell>
        </row>
        <row r="2619">
          <cell r="D2619" t="str">
            <v>001433_Z11</v>
          </cell>
          <cell r="P2619">
            <v>0.04</v>
          </cell>
          <cell r="AD2619">
            <v>4</v>
          </cell>
        </row>
        <row r="2620">
          <cell r="D2620" t="str">
            <v>001433_Z11</v>
          </cell>
          <cell r="P2620">
            <v>0.04</v>
          </cell>
          <cell r="AD2620">
            <v>5</v>
          </cell>
        </row>
        <row r="2621">
          <cell r="D2621" t="str">
            <v>001433_Z11</v>
          </cell>
          <cell r="P2621">
            <v>0.04</v>
          </cell>
          <cell r="AD2621">
            <v>6</v>
          </cell>
        </row>
        <row r="2622">
          <cell r="D2622" t="str">
            <v>001434_Z11</v>
          </cell>
          <cell r="P2622">
            <v>2.1999999999999999E-2</v>
          </cell>
          <cell r="AD2622">
            <v>1</v>
          </cell>
        </row>
        <row r="2623">
          <cell r="D2623" t="str">
            <v>001434_Z11</v>
          </cell>
          <cell r="P2623">
            <v>2.1999999999999999E-2</v>
          </cell>
          <cell r="AD2623">
            <v>2</v>
          </cell>
        </row>
        <row r="2624">
          <cell r="D2624" t="str">
            <v>001434_Z11</v>
          </cell>
          <cell r="P2624">
            <v>2.1999999999999999E-2</v>
          </cell>
          <cell r="AD2624">
            <v>3</v>
          </cell>
        </row>
        <row r="2625">
          <cell r="D2625" t="str">
            <v>001434_Z11</v>
          </cell>
          <cell r="P2625">
            <v>2.1999999999999999E-2</v>
          </cell>
          <cell r="AD2625">
            <v>4</v>
          </cell>
        </row>
        <row r="2626">
          <cell r="D2626" t="str">
            <v>001434_Z11</v>
          </cell>
          <cell r="P2626">
            <v>2.1999999999999999E-2</v>
          </cell>
          <cell r="AD2626">
            <v>5</v>
          </cell>
        </row>
        <row r="2627">
          <cell r="D2627" t="str">
            <v>001434_Z11</v>
          </cell>
          <cell r="P2627">
            <v>2.1999999999999999E-2</v>
          </cell>
          <cell r="AD2627">
            <v>6</v>
          </cell>
        </row>
        <row r="2628">
          <cell r="D2628" t="str">
            <v>001435_Z11</v>
          </cell>
          <cell r="P2628">
            <v>0.03</v>
          </cell>
          <cell r="AD2628">
            <v>1</v>
          </cell>
        </row>
        <row r="2629">
          <cell r="D2629" t="str">
            <v>001435_Z11</v>
          </cell>
          <cell r="P2629">
            <v>0.03</v>
          </cell>
          <cell r="AD2629">
            <v>2</v>
          </cell>
        </row>
        <row r="2630">
          <cell r="D2630" t="str">
            <v>001435_Z11</v>
          </cell>
          <cell r="P2630">
            <v>0.03</v>
          </cell>
          <cell r="AD2630">
            <v>3</v>
          </cell>
        </row>
        <row r="2631">
          <cell r="D2631" t="str">
            <v>001435_Z11</v>
          </cell>
          <cell r="P2631">
            <v>0.03</v>
          </cell>
          <cell r="AD2631">
            <v>4</v>
          </cell>
        </row>
        <row r="2632">
          <cell r="D2632" t="str">
            <v>001435_Z11</v>
          </cell>
          <cell r="P2632">
            <v>0.03</v>
          </cell>
          <cell r="AD2632">
            <v>5</v>
          </cell>
        </row>
        <row r="2633">
          <cell r="D2633" t="str">
            <v>001435_Z11</v>
          </cell>
          <cell r="P2633">
            <v>0.03</v>
          </cell>
          <cell r="AD2633">
            <v>6</v>
          </cell>
        </row>
        <row r="2634">
          <cell r="D2634" t="str">
            <v>001444_Z11</v>
          </cell>
          <cell r="P2634">
            <v>6.0000000000000001E-3</v>
          </cell>
          <cell r="AD2634">
            <v>1</v>
          </cell>
        </row>
        <row r="2635">
          <cell r="D2635" t="str">
            <v>001444_Z11</v>
          </cell>
          <cell r="P2635">
            <v>6.0000000000000001E-3</v>
          </cell>
          <cell r="AD2635">
            <v>2</v>
          </cell>
        </row>
        <row r="2636">
          <cell r="D2636" t="str">
            <v>001444_Z11</v>
          </cell>
          <cell r="P2636">
            <v>6.0000000000000001E-3</v>
          </cell>
          <cell r="AD2636">
            <v>3</v>
          </cell>
        </row>
        <row r="2637">
          <cell r="D2637" t="str">
            <v>001444_Z11</v>
          </cell>
          <cell r="P2637">
            <v>6.0000000000000001E-3</v>
          </cell>
          <cell r="AD2637">
            <v>4</v>
          </cell>
        </row>
        <row r="2638">
          <cell r="D2638" t="str">
            <v>001445_Z11</v>
          </cell>
          <cell r="P2638">
            <v>5.0000000000000001E-3</v>
          </cell>
          <cell r="AD2638">
            <v>1</v>
          </cell>
        </row>
        <row r="2639">
          <cell r="D2639" t="str">
            <v>001445_Z11</v>
          </cell>
          <cell r="P2639">
            <v>5.0000000000000001E-3</v>
          </cell>
          <cell r="AD2639">
            <v>2</v>
          </cell>
        </row>
        <row r="2640">
          <cell r="D2640" t="str">
            <v>001445_Z11</v>
          </cell>
          <cell r="P2640">
            <v>5.0000000000000001E-3</v>
          </cell>
          <cell r="AD2640">
            <v>3</v>
          </cell>
        </row>
        <row r="2641">
          <cell r="D2641" t="str">
            <v>001445_Z11</v>
          </cell>
          <cell r="P2641">
            <v>5.0000000000000001E-3</v>
          </cell>
          <cell r="AD2641">
            <v>4</v>
          </cell>
        </row>
        <row r="2642">
          <cell r="D2642" t="str">
            <v>001445_Z11</v>
          </cell>
          <cell r="P2642">
            <v>5.0000000000000001E-3</v>
          </cell>
          <cell r="AD2642">
            <v>5</v>
          </cell>
        </row>
        <row r="2643">
          <cell r="D2643" t="str">
            <v>001445_Z11</v>
          </cell>
          <cell r="P2643">
            <v>5.0000000000000001E-3</v>
          </cell>
          <cell r="AD2643">
            <v>6</v>
          </cell>
        </row>
        <row r="2644">
          <cell r="D2644" t="str">
            <v>001446_Z11</v>
          </cell>
          <cell r="P2644">
            <v>0.04</v>
          </cell>
          <cell r="AD2644">
            <v>1</v>
          </cell>
        </row>
        <row r="2645">
          <cell r="D2645" t="str">
            <v>001446_Z11</v>
          </cell>
          <cell r="P2645">
            <v>0.04</v>
          </cell>
          <cell r="AD2645">
            <v>2</v>
          </cell>
        </row>
        <row r="2646">
          <cell r="D2646" t="str">
            <v>001446_Z11</v>
          </cell>
          <cell r="P2646">
            <v>0.04</v>
          </cell>
          <cell r="AD2646">
            <v>3</v>
          </cell>
        </row>
        <row r="2647">
          <cell r="D2647" t="str">
            <v>001446_Z11</v>
          </cell>
          <cell r="P2647">
            <v>0.04</v>
          </cell>
          <cell r="AD2647">
            <v>4</v>
          </cell>
        </row>
        <row r="2648">
          <cell r="D2648" t="str">
            <v>001446_Z11</v>
          </cell>
          <cell r="P2648">
            <v>0.04</v>
          </cell>
          <cell r="AD2648">
            <v>5</v>
          </cell>
        </row>
        <row r="2649">
          <cell r="D2649" t="str">
            <v>001446_Z11</v>
          </cell>
          <cell r="P2649">
            <v>0.04</v>
          </cell>
          <cell r="AD2649">
            <v>6</v>
          </cell>
        </row>
        <row r="2650">
          <cell r="D2650" t="str">
            <v>001447_Z11</v>
          </cell>
          <cell r="P2650">
            <v>1.0999999999999999E-2</v>
          </cell>
          <cell r="AD2650">
            <v>1</v>
          </cell>
        </row>
        <row r="2651">
          <cell r="D2651" t="str">
            <v>001447_Z11</v>
          </cell>
          <cell r="P2651">
            <v>1.0999999999999999E-2</v>
          </cell>
          <cell r="AD2651">
            <v>2</v>
          </cell>
        </row>
        <row r="2652">
          <cell r="D2652" t="str">
            <v>001447_Z11</v>
          </cell>
          <cell r="P2652">
            <v>1.0999999999999999E-2</v>
          </cell>
          <cell r="AD2652">
            <v>3</v>
          </cell>
        </row>
        <row r="2653">
          <cell r="D2653" t="str">
            <v>001447_Z11</v>
          </cell>
          <cell r="P2653">
            <v>1.0999999999999999E-2</v>
          </cell>
          <cell r="AD2653">
            <v>4</v>
          </cell>
        </row>
        <row r="2654">
          <cell r="D2654" t="str">
            <v>001447_Z11</v>
          </cell>
          <cell r="P2654">
            <v>1.0999999999999999E-2</v>
          </cell>
          <cell r="AD2654">
            <v>5</v>
          </cell>
        </row>
        <row r="2655">
          <cell r="D2655" t="str">
            <v>001447_Z11</v>
          </cell>
          <cell r="P2655">
            <v>1.0999999999999999E-2</v>
          </cell>
          <cell r="AD2655">
            <v>6</v>
          </cell>
        </row>
        <row r="2656">
          <cell r="D2656" t="str">
            <v>001448_Z11</v>
          </cell>
          <cell r="P2656">
            <v>7.4999999999999997E-2</v>
          </cell>
          <cell r="AD2656">
            <v>1</v>
          </cell>
        </row>
        <row r="2657">
          <cell r="D2657" t="str">
            <v>001448_Z11</v>
          </cell>
          <cell r="P2657">
            <v>7.4999999999999997E-2</v>
          </cell>
          <cell r="AD2657">
            <v>2</v>
          </cell>
        </row>
        <row r="2658">
          <cell r="D2658" t="str">
            <v>001448_Z11</v>
          </cell>
          <cell r="P2658">
            <v>7.4999999999999997E-2</v>
          </cell>
          <cell r="AD2658">
            <v>3</v>
          </cell>
        </row>
        <row r="2659">
          <cell r="D2659" t="str">
            <v>001448_Z11</v>
          </cell>
          <cell r="P2659">
            <v>7.4999999999999997E-2</v>
          </cell>
          <cell r="AD2659">
            <v>4</v>
          </cell>
        </row>
        <row r="2660">
          <cell r="D2660" t="str">
            <v>001448_Z11</v>
          </cell>
          <cell r="P2660">
            <v>7.4999999999999997E-2</v>
          </cell>
          <cell r="AD2660">
            <v>5</v>
          </cell>
        </row>
        <row r="2661">
          <cell r="D2661" t="str">
            <v>001448_Z11</v>
          </cell>
          <cell r="P2661">
            <v>7.4999999999999997E-2</v>
          </cell>
          <cell r="AD2661">
            <v>6</v>
          </cell>
        </row>
        <row r="2662">
          <cell r="D2662" t="str">
            <v>001449_Z11</v>
          </cell>
          <cell r="P2662">
            <v>7.4999999999999997E-3</v>
          </cell>
          <cell r="AD2662">
            <v>1</v>
          </cell>
        </row>
        <row r="2663">
          <cell r="D2663" t="str">
            <v>001449_Z11</v>
          </cell>
          <cell r="P2663">
            <v>7.4999999999999997E-3</v>
          </cell>
          <cell r="AD2663">
            <v>2</v>
          </cell>
        </row>
        <row r="2664">
          <cell r="D2664" t="str">
            <v>001449_Z11</v>
          </cell>
          <cell r="P2664">
            <v>7.4999999999999997E-3</v>
          </cell>
          <cell r="AD2664">
            <v>3</v>
          </cell>
        </row>
        <row r="2665">
          <cell r="D2665" t="str">
            <v>001449_Z11</v>
          </cell>
          <cell r="P2665">
            <v>7.4999999999999997E-3</v>
          </cell>
          <cell r="AD2665">
            <v>4</v>
          </cell>
        </row>
        <row r="2666">
          <cell r="D2666" t="str">
            <v>001449_Z11</v>
          </cell>
          <cell r="P2666">
            <v>7.4999999999999997E-3</v>
          </cell>
          <cell r="AD2666">
            <v>5</v>
          </cell>
        </row>
        <row r="2667">
          <cell r="D2667" t="str">
            <v>001449_Z11</v>
          </cell>
          <cell r="P2667">
            <v>7.4999999999999997E-3</v>
          </cell>
          <cell r="AD2667">
            <v>6</v>
          </cell>
        </row>
        <row r="2668">
          <cell r="D2668" t="str">
            <v>001460_Z11</v>
          </cell>
          <cell r="P2668">
            <v>7.0000000000000001E-3</v>
          </cell>
          <cell r="AD2668">
            <v>1</v>
          </cell>
        </row>
        <row r="2669">
          <cell r="D2669" t="str">
            <v>001460_Z11</v>
          </cell>
          <cell r="P2669">
            <v>7.0000000000000001E-3</v>
          </cell>
          <cell r="AD2669">
            <v>2</v>
          </cell>
        </row>
        <row r="2670">
          <cell r="D2670" t="str">
            <v>001460_Z11</v>
          </cell>
          <cell r="P2670">
            <v>7.0000000000000001E-3</v>
          </cell>
          <cell r="AD2670">
            <v>3</v>
          </cell>
        </row>
        <row r="2671">
          <cell r="D2671" t="str">
            <v>001460_Z11</v>
          </cell>
          <cell r="P2671">
            <v>7.0000000000000001E-3</v>
          </cell>
          <cell r="AD2671">
            <v>4</v>
          </cell>
        </row>
        <row r="2672">
          <cell r="D2672" t="str">
            <v>001460_Z11</v>
          </cell>
          <cell r="P2672">
            <v>7.0000000000000001E-3</v>
          </cell>
          <cell r="AD2672">
            <v>5</v>
          </cell>
        </row>
        <row r="2673">
          <cell r="D2673" t="str">
            <v>001460_Z11</v>
          </cell>
          <cell r="P2673">
            <v>7.0000000000000001E-3</v>
          </cell>
          <cell r="AD2673">
            <v>6</v>
          </cell>
        </row>
        <row r="2674">
          <cell r="D2674" t="str">
            <v>001461_Z11</v>
          </cell>
          <cell r="P2674">
            <v>5.0000000000000001E-3</v>
          </cell>
          <cell r="AD2674">
            <v>1</v>
          </cell>
        </row>
        <row r="2675">
          <cell r="D2675" t="str">
            <v>001461_Z11</v>
          </cell>
          <cell r="P2675">
            <v>5.0000000000000001E-3</v>
          </cell>
          <cell r="AD2675">
            <v>2</v>
          </cell>
        </row>
        <row r="2676">
          <cell r="D2676" t="str">
            <v>001461_Z11</v>
          </cell>
          <cell r="P2676">
            <v>5.0000000000000001E-3</v>
          </cell>
          <cell r="AD2676">
            <v>3</v>
          </cell>
        </row>
        <row r="2677">
          <cell r="D2677" t="str">
            <v>001461_Z11</v>
          </cell>
          <cell r="P2677">
            <v>5.0000000000000001E-3</v>
          </cell>
          <cell r="AD2677">
            <v>4</v>
          </cell>
        </row>
        <row r="2678">
          <cell r="D2678" t="str">
            <v>001461_Z11</v>
          </cell>
          <cell r="P2678">
            <v>5.0000000000000001E-3</v>
          </cell>
          <cell r="AD2678">
            <v>5</v>
          </cell>
        </row>
        <row r="2679">
          <cell r="D2679" t="str">
            <v>001461_Z11</v>
          </cell>
          <cell r="P2679">
            <v>5.0000000000000001E-3</v>
          </cell>
          <cell r="AD2679">
            <v>6</v>
          </cell>
        </row>
        <row r="2680">
          <cell r="D2680" t="str">
            <v>001464_Z11</v>
          </cell>
          <cell r="P2680">
            <v>0.04</v>
          </cell>
          <cell r="AD2680">
            <v>1</v>
          </cell>
        </row>
        <row r="2681">
          <cell r="D2681" t="str">
            <v>001464_Z11</v>
          </cell>
          <cell r="P2681">
            <v>0.04</v>
          </cell>
          <cell r="AD2681">
            <v>2</v>
          </cell>
        </row>
        <row r="2682">
          <cell r="D2682" t="str">
            <v>001464_Z11</v>
          </cell>
          <cell r="P2682">
            <v>0.04</v>
          </cell>
          <cell r="AD2682">
            <v>3</v>
          </cell>
        </row>
        <row r="2683">
          <cell r="D2683" t="str">
            <v>001464_Z11</v>
          </cell>
          <cell r="P2683">
            <v>0.04</v>
          </cell>
          <cell r="AD2683">
            <v>4</v>
          </cell>
        </row>
        <row r="2684">
          <cell r="D2684" t="str">
            <v>001464_Z11</v>
          </cell>
          <cell r="P2684">
            <v>0.04</v>
          </cell>
          <cell r="AD2684">
            <v>5</v>
          </cell>
        </row>
        <row r="2685">
          <cell r="D2685" t="str">
            <v>001464_Z11</v>
          </cell>
          <cell r="P2685">
            <v>0.04</v>
          </cell>
          <cell r="AD2685">
            <v>6</v>
          </cell>
        </row>
        <row r="2686">
          <cell r="D2686" t="str">
            <v>001465_Z11</v>
          </cell>
          <cell r="P2686">
            <v>3.9E-2</v>
          </cell>
          <cell r="AD2686">
            <v>1</v>
          </cell>
        </row>
        <row r="2687">
          <cell r="D2687" t="str">
            <v>001465_Z11</v>
          </cell>
          <cell r="P2687">
            <v>3.9E-2</v>
          </cell>
          <cell r="AD2687">
            <v>2</v>
          </cell>
        </row>
        <row r="2688">
          <cell r="D2688" t="str">
            <v>001465_Z11</v>
          </cell>
          <cell r="P2688">
            <v>3.9E-2</v>
          </cell>
          <cell r="AD2688">
            <v>3</v>
          </cell>
        </row>
        <row r="2689">
          <cell r="D2689" t="str">
            <v>001465_Z11</v>
          </cell>
          <cell r="P2689">
            <v>3.9E-2</v>
          </cell>
          <cell r="AD2689">
            <v>4</v>
          </cell>
        </row>
        <row r="2690">
          <cell r="D2690" t="str">
            <v>001465_Z11</v>
          </cell>
          <cell r="P2690">
            <v>3.9E-2</v>
          </cell>
          <cell r="AD2690">
            <v>5</v>
          </cell>
        </row>
        <row r="2691">
          <cell r="D2691" t="str">
            <v>001465_Z11</v>
          </cell>
          <cell r="P2691">
            <v>3.9E-2</v>
          </cell>
          <cell r="AD2691">
            <v>6</v>
          </cell>
        </row>
        <row r="2692">
          <cell r="D2692" t="str">
            <v>001470_Z11</v>
          </cell>
          <cell r="P2692">
            <v>8.9999999999999993E-3</v>
          </cell>
          <cell r="AD2692">
            <v>1</v>
          </cell>
        </row>
        <row r="2693">
          <cell r="D2693" t="str">
            <v>001470_Z11</v>
          </cell>
          <cell r="P2693">
            <v>8.9999999999999993E-3</v>
          </cell>
          <cell r="AD2693">
            <v>2</v>
          </cell>
        </row>
        <row r="2694">
          <cell r="D2694" t="str">
            <v>001470_Z11</v>
          </cell>
          <cell r="P2694">
            <v>8.9999999999999993E-3</v>
          </cell>
          <cell r="AD2694">
            <v>3</v>
          </cell>
        </row>
        <row r="2695">
          <cell r="D2695" t="str">
            <v>001471_Z11</v>
          </cell>
          <cell r="P2695">
            <v>2.1999999999999999E-2</v>
          </cell>
          <cell r="AD2695">
            <v>1</v>
          </cell>
        </row>
        <row r="2696">
          <cell r="D2696" t="str">
            <v>001471_Z11</v>
          </cell>
          <cell r="P2696">
            <v>2.1999999999999999E-2</v>
          </cell>
          <cell r="AD2696">
            <v>2</v>
          </cell>
        </row>
        <row r="2697">
          <cell r="D2697" t="str">
            <v>001471_Z11</v>
          </cell>
          <cell r="P2697">
            <v>2.1999999999999999E-2</v>
          </cell>
          <cell r="AD2697">
            <v>3</v>
          </cell>
        </row>
        <row r="2698">
          <cell r="D2698" t="str">
            <v>001471_Z11</v>
          </cell>
          <cell r="P2698">
            <v>2.1999999999999999E-2</v>
          </cell>
          <cell r="AD2698">
            <v>4</v>
          </cell>
        </row>
        <row r="2699">
          <cell r="D2699" t="str">
            <v>001471_Z11</v>
          </cell>
          <cell r="P2699">
            <v>2.1999999999999999E-2</v>
          </cell>
          <cell r="AD2699">
            <v>5</v>
          </cell>
        </row>
        <row r="2700">
          <cell r="D2700" t="str">
            <v>001471_Z11</v>
          </cell>
          <cell r="P2700">
            <v>2.1999999999999999E-2</v>
          </cell>
          <cell r="AD2700">
            <v>6</v>
          </cell>
        </row>
        <row r="2701">
          <cell r="D2701" t="str">
            <v>001479_Z11</v>
          </cell>
          <cell r="P2701">
            <v>0.13200000000000001</v>
          </cell>
          <cell r="AD2701">
            <v>1</v>
          </cell>
        </row>
        <row r="2702">
          <cell r="D2702" t="str">
            <v>001479_Z11</v>
          </cell>
          <cell r="P2702">
            <v>0.13200000000000001</v>
          </cell>
          <cell r="AD2702">
            <v>2</v>
          </cell>
        </row>
        <row r="2703">
          <cell r="D2703" t="str">
            <v>001479_Z11</v>
          </cell>
          <cell r="P2703">
            <v>0.13200000000000001</v>
          </cell>
          <cell r="AD2703">
            <v>3</v>
          </cell>
        </row>
        <row r="2704">
          <cell r="D2704" t="str">
            <v>001479_Z11</v>
          </cell>
          <cell r="P2704">
            <v>0.13200000000000001</v>
          </cell>
          <cell r="AD2704">
            <v>4</v>
          </cell>
        </row>
        <row r="2705">
          <cell r="D2705" t="str">
            <v>001479_Z11</v>
          </cell>
          <cell r="P2705">
            <v>0.13200000000000001</v>
          </cell>
          <cell r="AD2705">
            <v>5</v>
          </cell>
        </row>
        <row r="2706">
          <cell r="D2706" t="str">
            <v>001479_Z11</v>
          </cell>
          <cell r="P2706">
            <v>0.13200000000000001</v>
          </cell>
          <cell r="AD2706">
            <v>6</v>
          </cell>
        </row>
        <row r="2707">
          <cell r="D2707" t="str">
            <v>001480_Z11</v>
          </cell>
          <cell r="P2707">
            <v>4.4999999999999998E-2</v>
          </cell>
          <cell r="AD2707">
            <v>1</v>
          </cell>
        </row>
        <row r="2708">
          <cell r="D2708" t="str">
            <v>001480_Z11</v>
          </cell>
          <cell r="P2708">
            <v>4.4999999999999998E-2</v>
          </cell>
          <cell r="AD2708">
            <v>2</v>
          </cell>
        </row>
        <row r="2709">
          <cell r="D2709" t="str">
            <v>001480_Z11</v>
          </cell>
          <cell r="P2709">
            <v>4.4999999999999998E-2</v>
          </cell>
          <cell r="AD2709">
            <v>3</v>
          </cell>
        </row>
        <row r="2710">
          <cell r="D2710" t="str">
            <v>001480_Z11</v>
          </cell>
          <cell r="P2710">
            <v>4.4999999999999998E-2</v>
          </cell>
          <cell r="AD2710">
            <v>4</v>
          </cell>
        </row>
        <row r="2711">
          <cell r="D2711" t="str">
            <v>001480_Z11</v>
          </cell>
          <cell r="P2711">
            <v>4.4999999999999998E-2</v>
          </cell>
          <cell r="AD2711">
            <v>5</v>
          </cell>
        </row>
        <row r="2712">
          <cell r="D2712" t="str">
            <v>001480_Z11</v>
          </cell>
          <cell r="P2712">
            <v>4.4999999999999998E-2</v>
          </cell>
          <cell r="AD2712">
            <v>6</v>
          </cell>
        </row>
        <row r="2713">
          <cell r="D2713" t="str">
            <v>001481_Z11</v>
          </cell>
          <cell r="P2713">
            <v>3.6999999999999998E-2</v>
          </cell>
          <cell r="AD2713">
            <v>1</v>
          </cell>
        </row>
        <row r="2714">
          <cell r="D2714" t="str">
            <v>001481_Z11</v>
          </cell>
          <cell r="P2714">
            <v>3.6999999999999998E-2</v>
          </cell>
          <cell r="AD2714">
            <v>2</v>
          </cell>
        </row>
        <row r="2715">
          <cell r="D2715" t="str">
            <v>001481_Z11</v>
          </cell>
          <cell r="P2715">
            <v>3.6999999999999998E-2</v>
          </cell>
          <cell r="AD2715">
            <v>3</v>
          </cell>
        </row>
        <row r="2716">
          <cell r="D2716" t="str">
            <v>001481_Z11</v>
          </cell>
          <cell r="P2716">
            <v>3.6999999999999998E-2</v>
          </cell>
          <cell r="AD2716">
            <v>4</v>
          </cell>
        </row>
        <row r="2717">
          <cell r="D2717" t="str">
            <v>001481_Z11</v>
          </cell>
          <cell r="P2717">
            <v>3.6999999999999998E-2</v>
          </cell>
          <cell r="AD2717">
            <v>5</v>
          </cell>
        </row>
        <row r="2718">
          <cell r="D2718" t="str">
            <v>001481_Z11</v>
          </cell>
          <cell r="P2718">
            <v>3.6999999999999998E-2</v>
          </cell>
          <cell r="AD2718">
            <v>6</v>
          </cell>
        </row>
        <row r="2719">
          <cell r="D2719" t="str">
            <v>001487_Z11</v>
          </cell>
          <cell r="P2719">
            <v>0.63</v>
          </cell>
          <cell r="AD2719">
            <v>1</v>
          </cell>
        </row>
        <row r="2720">
          <cell r="D2720" t="str">
            <v>001487_Z11</v>
          </cell>
          <cell r="P2720">
            <v>0.63</v>
          </cell>
          <cell r="AD2720">
            <v>2</v>
          </cell>
        </row>
        <row r="2721">
          <cell r="D2721" t="str">
            <v>001487_Z11</v>
          </cell>
          <cell r="P2721">
            <v>0.63</v>
          </cell>
          <cell r="AD2721">
            <v>3</v>
          </cell>
        </row>
        <row r="2722">
          <cell r="D2722" t="str">
            <v>001487_Z11</v>
          </cell>
          <cell r="P2722">
            <v>0.63</v>
          </cell>
          <cell r="AD2722">
            <v>4</v>
          </cell>
        </row>
        <row r="2723">
          <cell r="D2723" t="str">
            <v>001487_Z11</v>
          </cell>
          <cell r="P2723">
            <v>0.63</v>
          </cell>
          <cell r="AD2723">
            <v>5</v>
          </cell>
        </row>
        <row r="2724">
          <cell r="D2724" t="str">
            <v>001487_Z11</v>
          </cell>
          <cell r="P2724">
            <v>0.63</v>
          </cell>
          <cell r="AD2724">
            <v>6</v>
          </cell>
        </row>
        <row r="2725">
          <cell r="D2725" t="str">
            <v>001488_Z11</v>
          </cell>
          <cell r="P2725">
            <v>0.16</v>
          </cell>
          <cell r="AD2725">
            <v>1</v>
          </cell>
        </row>
        <row r="2726">
          <cell r="D2726" t="str">
            <v>001488_Z11</v>
          </cell>
          <cell r="P2726">
            <v>0.16</v>
          </cell>
          <cell r="AD2726">
            <v>2</v>
          </cell>
        </row>
        <row r="2727">
          <cell r="D2727" t="str">
            <v>001488_Z11</v>
          </cell>
          <cell r="P2727">
            <v>0.16</v>
          </cell>
          <cell r="AD2727">
            <v>3</v>
          </cell>
        </row>
        <row r="2728">
          <cell r="D2728" t="str">
            <v>001488_Z11</v>
          </cell>
          <cell r="P2728">
            <v>0.16</v>
          </cell>
          <cell r="AD2728">
            <v>4</v>
          </cell>
        </row>
        <row r="2729">
          <cell r="D2729" t="str">
            <v>001488_Z11</v>
          </cell>
          <cell r="P2729">
            <v>0.16</v>
          </cell>
          <cell r="AD2729">
            <v>5</v>
          </cell>
        </row>
        <row r="2730">
          <cell r="D2730" t="str">
            <v>001488_Z11</v>
          </cell>
          <cell r="P2730">
            <v>0.16</v>
          </cell>
          <cell r="AD2730">
            <v>6</v>
          </cell>
        </row>
        <row r="2731">
          <cell r="D2731" t="str">
            <v>001489_Z11</v>
          </cell>
          <cell r="P2731">
            <v>7.4999999999999997E-2</v>
          </cell>
          <cell r="AD2731">
            <v>1</v>
          </cell>
        </row>
        <row r="2732">
          <cell r="D2732" t="str">
            <v>001489_Z11</v>
          </cell>
          <cell r="P2732">
            <v>7.4999999999999997E-2</v>
          </cell>
          <cell r="AD2732">
            <v>2</v>
          </cell>
        </row>
        <row r="2733">
          <cell r="D2733" t="str">
            <v>001489_Z11</v>
          </cell>
          <cell r="P2733">
            <v>7.4999999999999997E-2</v>
          </cell>
          <cell r="AD2733">
            <v>3</v>
          </cell>
        </row>
        <row r="2734">
          <cell r="D2734" t="str">
            <v>001489_Z11</v>
          </cell>
          <cell r="P2734">
            <v>7.4999999999999997E-2</v>
          </cell>
          <cell r="AD2734">
            <v>4</v>
          </cell>
        </row>
        <row r="2735">
          <cell r="D2735" t="str">
            <v>001489_Z11</v>
          </cell>
          <cell r="P2735">
            <v>7.4999999999999997E-2</v>
          </cell>
          <cell r="AD2735">
            <v>5</v>
          </cell>
        </row>
        <row r="2736">
          <cell r="D2736" t="str">
            <v>001489_Z11</v>
          </cell>
          <cell r="P2736">
            <v>7.4999999999999997E-2</v>
          </cell>
          <cell r="AD2736">
            <v>6</v>
          </cell>
        </row>
        <row r="2737">
          <cell r="D2737" t="str">
            <v>001490_Z11</v>
          </cell>
          <cell r="P2737">
            <v>1.4999999999999999E-2</v>
          </cell>
          <cell r="AD2737">
            <v>1</v>
          </cell>
        </row>
        <row r="2738">
          <cell r="D2738" t="str">
            <v>001490_Z11</v>
          </cell>
          <cell r="P2738">
            <v>1.4999999999999999E-2</v>
          </cell>
          <cell r="AD2738">
            <v>2</v>
          </cell>
        </row>
        <row r="2739">
          <cell r="D2739" t="str">
            <v>001490_Z11</v>
          </cell>
          <cell r="P2739">
            <v>1.4999999999999999E-2</v>
          </cell>
          <cell r="AD2739">
            <v>3</v>
          </cell>
        </row>
        <row r="2740">
          <cell r="D2740" t="str">
            <v>001490_Z11</v>
          </cell>
          <cell r="P2740">
            <v>1.4999999999999999E-2</v>
          </cell>
          <cell r="AD2740">
            <v>4</v>
          </cell>
        </row>
        <row r="2741">
          <cell r="D2741" t="str">
            <v>001490_Z11</v>
          </cell>
          <cell r="P2741">
            <v>1.4999999999999999E-2</v>
          </cell>
          <cell r="AD2741">
            <v>5</v>
          </cell>
        </row>
        <row r="2742">
          <cell r="D2742" t="str">
            <v>001490_Z11</v>
          </cell>
          <cell r="P2742">
            <v>1.4999999999999999E-2</v>
          </cell>
          <cell r="AD2742">
            <v>6</v>
          </cell>
        </row>
        <row r="2743">
          <cell r="D2743" t="str">
            <v>001500_Z11</v>
          </cell>
          <cell r="P2743">
            <v>1.4999999999999999E-2</v>
          </cell>
          <cell r="AD2743">
            <v>1</v>
          </cell>
        </row>
        <row r="2744">
          <cell r="D2744" t="str">
            <v>001500_Z11</v>
          </cell>
          <cell r="P2744">
            <v>1.4999999999999999E-2</v>
          </cell>
          <cell r="AD2744">
            <v>2</v>
          </cell>
        </row>
        <row r="2745">
          <cell r="D2745" t="str">
            <v>001500_Z11</v>
          </cell>
          <cell r="P2745">
            <v>1.4999999999999999E-2</v>
          </cell>
          <cell r="AD2745">
            <v>3</v>
          </cell>
        </row>
        <row r="2746">
          <cell r="D2746" t="str">
            <v>001500_Z11</v>
          </cell>
          <cell r="P2746">
            <v>1.4999999999999999E-2</v>
          </cell>
          <cell r="AD2746">
            <v>4</v>
          </cell>
        </row>
        <row r="2747">
          <cell r="D2747" t="str">
            <v>001500_Z11</v>
          </cell>
          <cell r="P2747">
            <v>1.4999999999999999E-2</v>
          </cell>
          <cell r="AD2747">
            <v>5</v>
          </cell>
        </row>
        <row r="2748">
          <cell r="D2748" t="str">
            <v>001500_Z11</v>
          </cell>
          <cell r="P2748">
            <v>1.4999999999999999E-2</v>
          </cell>
          <cell r="AD2748">
            <v>6</v>
          </cell>
        </row>
        <row r="2749">
          <cell r="D2749" t="str">
            <v>001503_Z11</v>
          </cell>
          <cell r="P2749">
            <v>3.6999999999999998E-2</v>
          </cell>
          <cell r="AD2749">
            <v>1</v>
          </cell>
        </row>
        <row r="2750">
          <cell r="D2750" t="str">
            <v>001503_Z11</v>
          </cell>
          <cell r="P2750">
            <v>3.6999999999999998E-2</v>
          </cell>
          <cell r="AD2750">
            <v>2</v>
          </cell>
        </row>
        <row r="2751">
          <cell r="D2751" t="str">
            <v>001503_Z11</v>
          </cell>
          <cell r="P2751">
            <v>3.6999999999999998E-2</v>
          </cell>
          <cell r="AD2751">
            <v>3</v>
          </cell>
        </row>
        <row r="2752">
          <cell r="D2752" t="str">
            <v>001503_Z11</v>
          </cell>
          <cell r="P2752">
            <v>3.6999999999999998E-2</v>
          </cell>
          <cell r="AD2752">
            <v>4</v>
          </cell>
        </row>
        <row r="2753">
          <cell r="D2753" t="str">
            <v>001503_Z11</v>
          </cell>
          <cell r="P2753">
            <v>3.6999999999999998E-2</v>
          </cell>
          <cell r="AD2753">
            <v>5</v>
          </cell>
        </row>
        <row r="2754">
          <cell r="D2754" t="str">
            <v>001503_Z11</v>
          </cell>
          <cell r="P2754">
            <v>3.6999999999999998E-2</v>
          </cell>
          <cell r="AD2754">
            <v>6</v>
          </cell>
        </row>
        <row r="2755">
          <cell r="D2755" t="str">
            <v>001504_Z11</v>
          </cell>
          <cell r="P2755">
            <v>5.8000000000000003E-2</v>
          </cell>
          <cell r="AD2755">
            <v>1</v>
          </cell>
        </row>
        <row r="2756">
          <cell r="D2756" t="str">
            <v>001504_Z11</v>
          </cell>
          <cell r="P2756">
            <v>5.8000000000000003E-2</v>
          </cell>
          <cell r="AD2756">
            <v>2</v>
          </cell>
        </row>
        <row r="2757">
          <cell r="D2757" t="str">
            <v>001504_Z11</v>
          </cell>
          <cell r="P2757">
            <v>5.8000000000000003E-2</v>
          </cell>
          <cell r="AD2757">
            <v>3</v>
          </cell>
        </row>
        <row r="2758">
          <cell r="D2758" t="str">
            <v>001504_Z11</v>
          </cell>
          <cell r="P2758">
            <v>5.8000000000000003E-2</v>
          </cell>
          <cell r="AD2758">
            <v>4</v>
          </cell>
        </row>
        <row r="2759">
          <cell r="D2759" t="str">
            <v>001504_Z11</v>
          </cell>
          <cell r="P2759">
            <v>5.8000000000000003E-2</v>
          </cell>
          <cell r="AD2759">
            <v>5</v>
          </cell>
        </row>
        <row r="2760">
          <cell r="D2760" t="str">
            <v>001504_Z11</v>
          </cell>
          <cell r="P2760">
            <v>5.8000000000000003E-2</v>
          </cell>
          <cell r="AD2760">
            <v>6</v>
          </cell>
        </row>
        <row r="2761">
          <cell r="D2761" t="str">
            <v>001505_Z11</v>
          </cell>
          <cell r="P2761">
            <v>8.5000000000000006E-2</v>
          </cell>
          <cell r="AD2761">
            <v>1</v>
          </cell>
        </row>
        <row r="2762">
          <cell r="D2762" t="str">
            <v>001505_Z11</v>
          </cell>
          <cell r="P2762">
            <v>8.5000000000000006E-2</v>
          </cell>
          <cell r="AD2762">
            <v>2</v>
          </cell>
        </row>
        <row r="2763">
          <cell r="D2763" t="str">
            <v>001505_Z11</v>
          </cell>
          <cell r="P2763">
            <v>8.5000000000000006E-2</v>
          </cell>
          <cell r="AD2763">
            <v>3</v>
          </cell>
        </row>
        <row r="2764">
          <cell r="D2764" t="str">
            <v>001505_Z11</v>
          </cell>
          <cell r="P2764">
            <v>8.5000000000000006E-2</v>
          </cell>
          <cell r="AD2764">
            <v>4</v>
          </cell>
        </row>
        <row r="2765">
          <cell r="D2765" t="str">
            <v>001505_Z11</v>
          </cell>
          <cell r="P2765">
            <v>8.5000000000000006E-2</v>
          </cell>
          <cell r="AD2765">
            <v>5</v>
          </cell>
        </row>
        <row r="2766">
          <cell r="D2766" t="str">
            <v>001505_Z11</v>
          </cell>
          <cell r="P2766">
            <v>8.5000000000000006E-2</v>
          </cell>
          <cell r="AD2766">
            <v>6</v>
          </cell>
        </row>
        <row r="2767">
          <cell r="D2767" t="str">
            <v>001506_Z11</v>
          </cell>
          <cell r="P2767">
            <v>0.03</v>
          </cell>
          <cell r="AD2767">
            <v>1</v>
          </cell>
        </row>
        <row r="2768">
          <cell r="D2768" t="str">
            <v>001506_Z11</v>
          </cell>
          <cell r="P2768">
            <v>0.03</v>
          </cell>
          <cell r="AD2768">
            <v>2</v>
          </cell>
        </row>
        <row r="2769">
          <cell r="D2769" t="str">
            <v>001506_Z11</v>
          </cell>
          <cell r="P2769">
            <v>0.03</v>
          </cell>
          <cell r="AD2769">
            <v>3</v>
          </cell>
        </row>
        <row r="2770">
          <cell r="D2770" t="str">
            <v>001506_Z11</v>
          </cell>
          <cell r="P2770">
            <v>0.03</v>
          </cell>
          <cell r="AD2770">
            <v>4</v>
          </cell>
        </row>
        <row r="2771">
          <cell r="D2771" t="str">
            <v>001506_Z11</v>
          </cell>
          <cell r="P2771">
            <v>0.03</v>
          </cell>
          <cell r="AD2771">
            <v>5</v>
          </cell>
        </row>
        <row r="2772">
          <cell r="D2772" t="str">
            <v>001506_Z11</v>
          </cell>
          <cell r="P2772">
            <v>0.03</v>
          </cell>
          <cell r="AD2772">
            <v>6</v>
          </cell>
        </row>
        <row r="2773">
          <cell r="D2773" t="str">
            <v>001507_Z11</v>
          </cell>
          <cell r="P2773">
            <v>7.0000000000000001E-3</v>
          </cell>
          <cell r="AD2773">
            <v>1</v>
          </cell>
        </row>
        <row r="2774">
          <cell r="D2774" t="str">
            <v>001507_Z11</v>
          </cell>
          <cell r="P2774">
            <v>7.0000000000000001E-3</v>
          </cell>
          <cell r="AD2774">
            <v>2</v>
          </cell>
        </row>
        <row r="2775">
          <cell r="D2775" t="str">
            <v>001507_Z11</v>
          </cell>
          <cell r="P2775">
            <v>7.0000000000000001E-3</v>
          </cell>
          <cell r="AD2775">
            <v>3</v>
          </cell>
        </row>
        <row r="2776">
          <cell r="D2776" t="str">
            <v>001507_Z11</v>
          </cell>
          <cell r="P2776">
            <v>7.0000000000000001E-3</v>
          </cell>
          <cell r="AD2776">
            <v>4</v>
          </cell>
        </row>
        <row r="2777">
          <cell r="D2777" t="str">
            <v>001507_Z11</v>
          </cell>
          <cell r="P2777">
            <v>7.0000000000000001E-3</v>
          </cell>
          <cell r="AD2777">
            <v>5</v>
          </cell>
        </row>
        <row r="2778">
          <cell r="D2778" t="str">
            <v>001507_Z11</v>
          </cell>
          <cell r="P2778">
            <v>7.0000000000000001E-3</v>
          </cell>
          <cell r="AD2778">
            <v>6</v>
          </cell>
        </row>
        <row r="2779">
          <cell r="D2779" t="str">
            <v>001515_Z11</v>
          </cell>
          <cell r="P2779">
            <v>0.15</v>
          </cell>
          <cell r="AD2779">
            <v>1</v>
          </cell>
        </row>
        <row r="2780">
          <cell r="D2780" t="str">
            <v>001515_Z11</v>
          </cell>
          <cell r="P2780">
            <v>0.15</v>
          </cell>
          <cell r="AD2780">
            <v>2</v>
          </cell>
        </row>
        <row r="2781">
          <cell r="D2781" t="str">
            <v>001515_Z11</v>
          </cell>
          <cell r="P2781">
            <v>0.15</v>
          </cell>
          <cell r="AD2781">
            <v>3</v>
          </cell>
        </row>
        <row r="2782">
          <cell r="D2782" t="str">
            <v>001515_Z11</v>
          </cell>
          <cell r="P2782">
            <v>0.15</v>
          </cell>
          <cell r="AD2782">
            <v>4</v>
          </cell>
        </row>
        <row r="2783">
          <cell r="D2783" t="str">
            <v>001515_Z11</v>
          </cell>
          <cell r="P2783">
            <v>0.15</v>
          </cell>
          <cell r="AD2783">
            <v>5</v>
          </cell>
        </row>
        <row r="2784">
          <cell r="D2784" t="str">
            <v>001515_Z11</v>
          </cell>
          <cell r="P2784">
            <v>0.15</v>
          </cell>
          <cell r="AD2784">
            <v>6</v>
          </cell>
        </row>
        <row r="2785">
          <cell r="D2785" t="str">
            <v>001516_Z11</v>
          </cell>
          <cell r="P2785">
            <v>0.35</v>
          </cell>
          <cell r="AD2785">
            <v>1</v>
          </cell>
        </row>
        <row r="2786">
          <cell r="D2786" t="str">
            <v>001516_Z11</v>
          </cell>
          <cell r="P2786">
            <v>0.35</v>
          </cell>
          <cell r="AD2786">
            <v>2</v>
          </cell>
        </row>
        <row r="2787">
          <cell r="D2787" t="str">
            <v>001516_Z11</v>
          </cell>
          <cell r="P2787">
            <v>0.35</v>
          </cell>
          <cell r="AD2787">
            <v>3</v>
          </cell>
        </row>
        <row r="2788">
          <cell r="D2788" t="str">
            <v>001516_Z11</v>
          </cell>
          <cell r="P2788">
            <v>0.35</v>
          </cell>
          <cell r="AD2788">
            <v>4</v>
          </cell>
        </row>
        <row r="2789">
          <cell r="D2789" t="str">
            <v>001516_Z11</v>
          </cell>
          <cell r="P2789">
            <v>0.35</v>
          </cell>
          <cell r="AD2789">
            <v>5</v>
          </cell>
        </row>
        <row r="2790">
          <cell r="D2790" t="str">
            <v>001516_Z11</v>
          </cell>
          <cell r="P2790">
            <v>0.35</v>
          </cell>
          <cell r="AD2790">
            <v>6</v>
          </cell>
        </row>
        <row r="2791">
          <cell r="D2791" t="str">
            <v>001528_Z11</v>
          </cell>
          <cell r="P2791">
            <v>0.09</v>
          </cell>
          <cell r="AD2791">
            <v>1</v>
          </cell>
        </row>
        <row r="2792">
          <cell r="D2792" t="str">
            <v>001528_Z11</v>
          </cell>
          <cell r="P2792">
            <v>0.09</v>
          </cell>
          <cell r="AD2792">
            <v>2</v>
          </cell>
        </row>
        <row r="2793">
          <cell r="D2793" t="str">
            <v>001528_Z11</v>
          </cell>
          <cell r="P2793">
            <v>0.09</v>
          </cell>
          <cell r="AD2793">
            <v>3</v>
          </cell>
        </row>
        <row r="2794">
          <cell r="D2794" t="str">
            <v>001528_Z11</v>
          </cell>
          <cell r="P2794">
            <v>0.09</v>
          </cell>
          <cell r="AD2794">
            <v>4</v>
          </cell>
        </row>
        <row r="2795">
          <cell r="D2795" t="str">
            <v>001528_Z11</v>
          </cell>
          <cell r="P2795">
            <v>0.09</v>
          </cell>
          <cell r="AD2795">
            <v>5</v>
          </cell>
        </row>
        <row r="2796">
          <cell r="D2796" t="str">
            <v>001528_Z11</v>
          </cell>
          <cell r="P2796">
            <v>0.09</v>
          </cell>
          <cell r="AD2796">
            <v>6</v>
          </cell>
        </row>
        <row r="2797">
          <cell r="D2797" t="str">
            <v>001531_Z11</v>
          </cell>
          <cell r="P2797">
            <v>1.2E-2</v>
          </cell>
          <cell r="AD2797">
            <v>1</v>
          </cell>
        </row>
        <row r="2798">
          <cell r="D2798" t="str">
            <v>001531_Z11</v>
          </cell>
          <cell r="P2798">
            <v>1.2E-2</v>
          </cell>
          <cell r="AD2798">
            <v>2</v>
          </cell>
        </row>
        <row r="2799">
          <cell r="D2799" t="str">
            <v>001531_Z11</v>
          </cell>
          <cell r="P2799">
            <v>1.2E-2</v>
          </cell>
          <cell r="AD2799">
            <v>3</v>
          </cell>
        </row>
        <row r="2800">
          <cell r="D2800" t="str">
            <v>001531_Z11</v>
          </cell>
          <cell r="P2800">
            <v>1.2E-2</v>
          </cell>
          <cell r="AD2800">
            <v>4</v>
          </cell>
        </row>
        <row r="2801">
          <cell r="D2801" t="str">
            <v>001531_Z11</v>
          </cell>
          <cell r="P2801">
            <v>1.2E-2</v>
          </cell>
          <cell r="AD2801">
            <v>5</v>
          </cell>
        </row>
        <row r="2802">
          <cell r="D2802" t="str">
            <v>001531_Z11</v>
          </cell>
          <cell r="P2802">
            <v>1.2E-2</v>
          </cell>
          <cell r="AD2802">
            <v>6</v>
          </cell>
        </row>
        <row r="2803">
          <cell r="D2803" t="str">
            <v>001534_Z11</v>
          </cell>
          <cell r="P2803">
            <v>0.35</v>
          </cell>
          <cell r="AD2803">
            <v>1</v>
          </cell>
        </row>
        <row r="2804">
          <cell r="D2804" t="str">
            <v>001534_Z11</v>
          </cell>
          <cell r="P2804">
            <v>0.35</v>
          </cell>
          <cell r="AD2804">
            <v>2</v>
          </cell>
        </row>
        <row r="2805">
          <cell r="D2805" t="str">
            <v>001534_Z11</v>
          </cell>
          <cell r="P2805">
            <v>0.35</v>
          </cell>
          <cell r="AD2805">
            <v>3</v>
          </cell>
        </row>
        <row r="2806">
          <cell r="D2806" t="str">
            <v>001534_Z11</v>
          </cell>
          <cell r="P2806">
            <v>0.35</v>
          </cell>
          <cell r="AD2806">
            <v>4</v>
          </cell>
        </row>
        <row r="2807">
          <cell r="D2807" t="str">
            <v>001534_Z11</v>
          </cell>
          <cell r="P2807">
            <v>0.35</v>
          </cell>
          <cell r="AD2807">
            <v>5</v>
          </cell>
        </row>
        <row r="2808">
          <cell r="D2808" t="str">
            <v>001534_Z11</v>
          </cell>
          <cell r="P2808">
            <v>0.35</v>
          </cell>
          <cell r="AD2808">
            <v>6</v>
          </cell>
        </row>
        <row r="2809">
          <cell r="D2809" t="str">
            <v>001538_Z11</v>
          </cell>
          <cell r="P2809">
            <v>7.4999999999999997E-3</v>
          </cell>
          <cell r="AD2809">
            <v>1</v>
          </cell>
        </row>
        <row r="2810">
          <cell r="D2810" t="str">
            <v>001538_Z11</v>
          </cell>
          <cell r="P2810">
            <v>7.4999999999999997E-3</v>
          </cell>
          <cell r="AD2810">
            <v>2</v>
          </cell>
        </row>
        <row r="2811">
          <cell r="D2811" t="str">
            <v>001538_Z11</v>
          </cell>
          <cell r="P2811">
            <v>7.4999999999999997E-3</v>
          </cell>
          <cell r="AD2811">
            <v>3</v>
          </cell>
        </row>
        <row r="2812">
          <cell r="D2812" t="str">
            <v>001538_Z11</v>
          </cell>
          <cell r="P2812">
            <v>7.4999999999999997E-3</v>
          </cell>
          <cell r="AD2812">
            <v>4</v>
          </cell>
        </row>
        <row r="2813">
          <cell r="D2813" t="str">
            <v>001538_Z11</v>
          </cell>
          <cell r="P2813">
            <v>7.4999999999999997E-3</v>
          </cell>
          <cell r="AD2813">
            <v>5</v>
          </cell>
        </row>
        <row r="2814">
          <cell r="D2814" t="str">
            <v>001538_Z11</v>
          </cell>
          <cell r="P2814">
            <v>7.4999999999999997E-3</v>
          </cell>
          <cell r="AD2814">
            <v>6</v>
          </cell>
        </row>
        <row r="2815">
          <cell r="D2815" t="str">
            <v>001541_Z11</v>
          </cell>
          <cell r="P2815">
            <v>1.4E-2</v>
          </cell>
          <cell r="AD2815">
            <v>1</v>
          </cell>
        </row>
        <row r="2816">
          <cell r="D2816" t="str">
            <v>001541_Z11</v>
          </cell>
          <cell r="P2816">
            <v>1.4E-2</v>
          </cell>
          <cell r="AD2816">
            <v>2</v>
          </cell>
        </row>
        <row r="2817">
          <cell r="D2817" t="str">
            <v>001541_Z11</v>
          </cell>
          <cell r="P2817">
            <v>1.4E-2</v>
          </cell>
          <cell r="AD2817">
            <v>3</v>
          </cell>
        </row>
        <row r="2818">
          <cell r="D2818" t="str">
            <v>001541_Z11</v>
          </cell>
          <cell r="P2818">
            <v>1.4E-2</v>
          </cell>
          <cell r="AD2818">
            <v>4</v>
          </cell>
        </row>
        <row r="2819">
          <cell r="D2819" t="str">
            <v>001541_Z11</v>
          </cell>
          <cell r="P2819">
            <v>1.4E-2</v>
          </cell>
          <cell r="AD2819">
            <v>5</v>
          </cell>
        </row>
        <row r="2820">
          <cell r="D2820" t="str">
            <v>001541_Z11</v>
          </cell>
          <cell r="P2820">
            <v>1.4E-2</v>
          </cell>
          <cell r="AD2820">
            <v>6</v>
          </cell>
        </row>
        <row r="2821">
          <cell r="D2821" t="str">
            <v>001548_Z11</v>
          </cell>
          <cell r="P2821">
            <v>0.01</v>
          </cell>
          <cell r="AD2821">
            <v>1</v>
          </cell>
        </row>
        <row r="2822">
          <cell r="D2822" t="str">
            <v>001548_Z11</v>
          </cell>
          <cell r="P2822">
            <v>0.01</v>
          </cell>
          <cell r="AD2822">
            <v>2</v>
          </cell>
        </row>
        <row r="2823">
          <cell r="D2823" t="str">
            <v>001548_Z11</v>
          </cell>
          <cell r="P2823">
            <v>0.01</v>
          </cell>
          <cell r="AD2823">
            <v>3</v>
          </cell>
        </row>
        <row r="2824">
          <cell r="D2824" t="str">
            <v>001551_Z11</v>
          </cell>
          <cell r="P2824">
            <v>0.03</v>
          </cell>
          <cell r="AD2824">
            <v>1</v>
          </cell>
        </row>
        <row r="2825">
          <cell r="D2825" t="str">
            <v>001551_Z11</v>
          </cell>
          <cell r="P2825">
            <v>0.03</v>
          </cell>
          <cell r="AD2825">
            <v>2</v>
          </cell>
        </row>
        <row r="2826">
          <cell r="D2826" t="str">
            <v>001551_Z11</v>
          </cell>
          <cell r="P2826">
            <v>0.03</v>
          </cell>
          <cell r="AD2826">
            <v>3</v>
          </cell>
        </row>
        <row r="2827">
          <cell r="D2827" t="str">
            <v>001551_Z11</v>
          </cell>
          <cell r="P2827">
            <v>0.03</v>
          </cell>
          <cell r="AD2827">
            <v>4</v>
          </cell>
        </row>
        <row r="2828">
          <cell r="D2828" t="str">
            <v>001551_Z11</v>
          </cell>
          <cell r="P2828">
            <v>0.03</v>
          </cell>
          <cell r="AD2828">
            <v>5</v>
          </cell>
        </row>
        <row r="2829">
          <cell r="D2829" t="str">
            <v>001551_Z11</v>
          </cell>
          <cell r="P2829">
            <v>0.03</v>
          </cell>
          <cell r="AD2829">
            <v>6</v>
          </cell>
        </row>
        <row r="2830">
          <cell r="D2830" t="str">
            <v>001552_Z11</v>
          </cell>
          <cell r="P2830">
            <v>3.6999999999999998E-2</v>
          </cell>
          <cell r="AD2830">
            <v>1</v>
          </cell>
        </row>
        <row r="2831">
          <cell r="D2831" t="str">
            <v>001552_Z11</v>
          </cell>
          <cell r="P2831">
            <v>3.6999999999999998E-2</v>
          </cell>
          <cell r="AD2831">
            <v>2</v>
          </cell>
        </row>
        <row r="2832">
          <cell r="D2832" t="str">
            <v>001552_Z11</v>
          </cell>
          <cell r="P2832">
            <v>3.6999999999999998E-2</v>
          </cell>
          <cell r="AD2832">
            <v>3</v>
          </cell>
        </row>
        <row r="2833">
          <cell r="D2833" t="str">
            <v>001552_Z11</v>
          </cell>
          <cell r="P2833">
            <v>3.6999999999999998E-2</v>
          </cell>
          <cell r="AD2833">
            <v>4</v>
          </cell>
        </row>
        <row r="2834">
          <cell r="D2834" t="str">
            <v>001552_Z11</v>
          </cell>
          <cell r="P2834">
            <v>3.6999999999999998E-2</v>
          </cell>
          <cell r="AD2834">
            <v>5</v>
          </cell>
        </row>
        <row r="2835">
          <cell r="D2835" t="str">
            <v>001552_Z11</v>
          </cell>
          <cell r="P2835">
            <v>3.6999999999999998E-2</v>
          </cell>
          <cell r="AD2835">
            <v>6</v>
          </cell>
        </row>
        <row r="2836">
          <cell r="D2836" t="str">
            <v>001553_Z11</v>
          </cell>
          <cell r="P2836">
            <v>0.08</v>
          </cell>
          <cell r="AD2836">
            <v>1</v>
          </cell>
        </row>
        <row r="2837">
          <cell r="D2837" t="str">
            <v>001553_Z11</v>
          </cell>
          <cell r="P2837">
            <v>0.08</v>
          </cell>
          <cell r="AD2837">
            <v>2</v>
          </cell>
        </row>
        <row r="2838">
          <cell r="D2838" t="str">
            <v>001553_Z11</v>
          </cell>
          <cell r="P2838">
            <v>0.08</v>
          </cell>
          <cell r="AD2838">
            <v>3</v>
          </cell>
        </row>
        <row r="2839">
          <cell r="D2839" t="str">
            <v>001553_Z11</v>
          </cell>
          <cell r="P2839">
            <v>0.08</v>
          </cell>
          <cell r="AD2839">
            <v>4</v>
          </cell>
        </row>
        <row r="2840">
          <cell r="D2840" t="str">
            <v>001553_Z11</v>
          </cell>
          <cell r="P2840">
            <v>0.08</v>
          </cell>
          <cell r="AD2840">
            <v>5</v>
          </cell>
        </row>
        <row r="2841">
          <cell r="D2841" t="str">
            <v>001553_Z11</v>
          </cell>
          <cell r="P2841">
            <v>0.08</v>
          </cell>
          <cell r="AD2841">
            <v>6</v>
          </cell>
        </row>
        <row r="2842">
          <cell r="D2842" t="str">
            <v>001554_Z11</v>
          </cell>
          <cell r="P2842">
            <v>1.0999999999999999E-2</v>
          </cell>
          <cell r="AD2842">
            <v>1</v>
          </cell>
        </row>
        <row r="2843">
          <cell r="D2843" t="str">
            <v>001554_Z11</v>
          </cell>
          <cell r="P2843">
            <v>1.0999999999999999E-2</v>
          </cell>
          <cell r="AD2843">
            <v>2</v>
          </cell>
        </row>
        <row r="2844">
          <cell r="D2844" t="str">
            <v>001554_Z11</v>
          </cell>
          <cell r="P2844">
            <v>1.0999999999999999E-2</v>
          </cell>
          <cell r="AD2844">
            <v>3</v>
          </cell>
        </row>
        <row r="2845">
          <cell r="D2845" t="str">
            <v>001554_Z11</v>
          </cell>
          <cell r="P2845">
            <v>1.0999999999999999E-2</v>
          </cell>
          <cell r="AD2845">
            <v>4</v>
          </cell>
        </row>
        <row r="2846">
          <cell r="D2846" t="str">
            <v>001554_Z11</v>
          </cell>
          <cell r="P2846">
            <v>1.0999999999999999E-2</v>
          </cell>
          <cell r="AD2846">
            <v>5</v>
          </cell>
        </row>
        <row r="2847">
          <cell r="D2847" t="str">
            <v>001554_Z11</v>
          </cell>
          <cell r="P2847">
            <v>1.0999999999999999E-2</v>
          </cell>
          <cell r="AD2847">
            <v>6</v>
          </cell>
        </row>
        <row r="2848">
          <cell r="D2848" t="str">
            <v>001559_Z11</v>
          </cell>
          <cell r="P2848">
            <v>0.02</v>
          </cell>
          <cell r="AD2848">
            <v>1</v>
          </cell>
        </row>
        <row r="2849">
          <cell r="D2849" t="str">
            <v>001559_Z11</v>
          </cell>
          <cell r="P2849">
            <v>0.02</v>
          </cell>
          <cell r="AD2849">
            <v>2</v>
          </cell>
        </row>
        <row r="2850">
          <cell r="D2850" t="str">
            <v>001560_Z11</v>
          </cell>
          <cell r="P2850">
            <v>3.6999999999999998E-2</v>
          </cell>
          <cell r="AD2850">
            <v>1</v>
          </cell>
        </row>
        <row r="2851">
          <cell r="D2851" t="str">
            <v>001560_Z11</v>
          </cell>
          <cell r="P2851">
            <v>3.6999999999999998E-2</v>
          </cell>
          <cell r="AD2851">
            <v>2</v>
          </cell>
        </row>
        <row r="2852">
          <cell r="D2852" t="str">
            <v>001563_Z11</v>
          </cell>
          <cell r="P2852">
            <v>0.16</v>
          </cell>
          <cell r="AD2852">
            <v>1</v>
          </cell>
        </row>
        <row r="2853">
          <cell r="D2853" t="str">
            <v>001563_Z11</v>
          </cell>
          <cell r="P2853">
            <v>0.16</v>
          </cell>
          <cell r="AD2853">
            <v>2</v>
          </cell>
        </row>
        <row r="2854">
          <cell r="D2854" t="str">
            <v>001563_Z11</v>
          </cell>
          <cell r="P2854">
            <v>0.16</v>
          </cell>
          <cell r="AD2854">
            <v>3</v>
          </cell>
        </row>
        <row r="2855">
          <cell r="D2855" t="str">
            <v>001563_Z11</v>
          </cell>
          <cell r="P2855">
            <v>0.16</v>
          </cell>
          <cell r="AD2855">
            <v>4</v>
          </cell>
        </row>
        <row r="2856">
          <cell r="D2856" t="str">
            <v>001563_Z11</v>
          </cell>
          <cell r="P2856">
            <v>0.16</v>
          </cell>
          <cell r="AD2856">
            <v>5</v>
          </cell>
        </row>
        <row r="2857">
          <cell r="D2857" t="str">
            <v>001563_Z11</v>
          </cell>
          <cell r="P2857">
            <v>0.16</v>
          </cell>
          <cell r="AD2857">
            <v>6</v>
          </cell>
        </row>
        <row r="2858">
          <cell r="D2858" t="str">
            <v>001564_Z11</v>
          </cell>
          <cell r="P2858">
            <v>0.1</v>
          </cell>
          <cell r="AD2858">
            <v>1</v>
          </cell>
        </row>
        <row r="2859">
          <cell r="D2859" t="str">
            <v>001564_Z11</v>
          </cell>
          <cell r="P2859">
            <v>0.1</v>
          </cell>
          <cell r="AD2859">
            <v>2</v>
          </cell>
        </row>
        <row r="2860">
          <cell r="D2860" t="str">
            <v>001564_Z11</v>
          </cell>
          <cell r="P2860">
            <v>0.1</v>
          </cell>
          <cell r="AD2860">
            <v>3</v>
          </cell>
        </row>
        <row r="2861">
          <cell r="D2861" t="str">
            <v>001564_Z11</v>
          </cell>
          <cell r="P2861">
            <v>0.1</v>
          </cell>
          <cell r="AD2861">
            <v>4</v>
          </cell>
        </row>
        <row r="2862">
          <cell r="D2862" t="str">
            <v>001564_Z11</v>
          </cell>
          <cell r="P2862">
            <v>0.1</v>
          </cell>
          <cell r="AD2862">
            <v>5</v>
          </cell>
        </row>
        <row r="2863">
          <cell r="D2863" t="str">
            <v>001564_Z11</v>
          </cell>
          <cell r="P2863">
            <v>0.1</v>
          </cell>
          <cell r="AD2863">
            <v>6</v>
          </cell>
        </row>
        <row r="2864">
          <cell r="D2864" t="str">
            <v>001565_Z11</v>
          </cell>
          <cell r="P2864">
            <v>4.8000000000000001E-2</v>
          </cell>
          <cell r="AD2864">
            <v>1</v>
          </cell>
        </row>
        <row r="2865">
          <cell r="D2865" t="str">
            <v>001565_Z11</v>
          </cell>
          <cell r="P2865">
            <v>4.8000000000000001E-2</v>
          </cell>
          <cell r="AD2865">
            <v>2</v>
          </cell>
        </row>
        <row r="2866">
          <cell r="D2866" t="str">
            <v>001565_Z11</v>
          </cell>
          <cell r="P2866">
            <v>4.8000000000000001E-2</v>
          </cell>
          <cell r="AD2866">
            <v>3</v>
          </cell>
        </row>
        <row r="2867">
          <cell r="D2867" t="str">
            <v>001565_Z11</v>
          </cell>
          <cell r="P2867">
            <v>4.8000000000000001E-2</v>
          </cell>
          <cell r="AD2867">
            <v>4</v>
          </cell>
        </row>
        <row r="2868">
          <cell r="D2868" t="str">
            <v>001565_Z11</v>
          </cell>
          <cell r="P2868">
            <v>4.8000000000000001E-2</v>
          </cell>
          <cell r="AD2868">
            <v>5</v>
          </cell>
        </row>
        <row r="2869">
          <cell r="D2869" t="str">
            <v>001565_Z11</v>
          </cell>
          <cell r="P2869">
            <v>4.8000000000000001E-2</v>
          </cell>
          <cell r="AD2869">
            <v>6</v>
          </cell>
        </row>
        <row r="2870">
          <cell r="D2870" t="str">
            <v>001568_Z11</v>
          </cell>
          <cell r="P2870">
            <v>4.4999999999999998E-2</v>
          </cell>
          <cell r="AD2870">
            <v>1</v>
          </cell>
        </row>
        <row r="2871">
          <cell r="D2871" t="str">
            <v>001568_Z11</v>
          </cell>
          <cell r="P2871">
            <v>4.4999999999999998E-2</v>
          </cell>
          <cell r="AD2871">
            <v>2</v>
          </cell>
        </row>
        <row r="2872">
          <cell r="D2872" t="str">
            <v>001568_Z11</v>
          </cell>
          <cell r="P2872">
            <v>4.4999999999999998E-2</v>
          </cell>
          <cell r="AD2872">
            <v>3</v>
          </cell>
        </row>
        <row r="2873">
          <cell r="D2873" t="str">
            <v>001568_Z11</v>
          </cell>
          <cell r="P2873">
            <v>4.4999999999999998E-2</v>
          </cell>
          <cell r="AD2873">
            <v>4</v>
          </cell>
        </row>
        <row r="2874">
          <cell r="D2874" t="str">
            <v>001568_Z11</v>
          </cell>
          <cell r="P2874">
            <v>4.4999999999999998E-2</v>
          </cell>
          <cell r="AD2874">
            <v>5</v>
          </cell>
        </row>
        <row r="2875">
          <cell r="D2875" t="str">
            <v>001568_Z11</v>
          </cell>
          <cell r="P2875">
            <v>4.4999999999999998E-2</v>
          </cell>
          <cell r="AD2875">
            <v>6</v>
          </cell>
        </row>
        <row r="2876">
          <cell r="D2876" t="str">
            <v>001571_Z11</v>
          </cell>
          <cell r="P2876">
            <v>1.78E-2</v>
          </cell>
          <cell r="AD2876">
            <v>1</v>
          </cell>
        </row>
        <row r="2877">
          <cell r="D2877" t="str">
            <v>001571_Z11</v>
          </cell>
          <cell r="P2877">
            <v>1.78E-2</v>
          </cell>
          <cell r="AD2877">
            <v>2</v>
          </cell>
        </row>
        <row r="2878">
          <cell r="D2878" t="str">
            <v>001571_Z11</v>
          </cell>
          <cell r="P2878">
            <v>1.78E-2</v>
          </cell>
          <cell r="AD2878">
            <v>3</v>
          </cell>
        </row>
        <row r="2879">
          <cell r="D2879" t="str">
            <v>001571_Z11</v>
          </cell>
          <cell r="P2879">
            <v>1.78E-2</v>
          </cell>
          <cell r="AD2879">
            <v>4</v>
          </cell>
        </row>
        <row r="2880">
          <cell r="D2880" t="str">
            <v>001571_Z11</v>
          </cell>
          <cell r="P2880">
            <v>1.78E-2</v>
          </cell>
          <cell r="AD2880">
            <v>5</v>
          </cell>
        </row>
        <row r="2881">
          <cell r="D2881" t="str">
            <v>001571_Z11</v>
          </cell>
          <cell r="P2881">
            <v>1.78E-2</v>
          </cell>
          <cell r="AD2881">
            <v>6</v>
          </cell>
        </row>
        <row r="2882">
          <cell r="D2882" t="str">
            <v>001572_Z11</v>
          </cell>
          <cell r="P2882">
            <v>1.78E-2</v>
          </cell>
          <cell r="AD2882">
            <v>1</v>
          </cell>
        </row>
        <row r="2883">
          <cell r="D2883" t="str">
            <v>001572_Z11</v>
          </cell>
          <cell r="P2883">
            <v>1.78E-2</v>
          </cell>
          <cell r="AD2883">
            <v>2</v>
          </cell>
        </row>
        <row r="2884">
          <cell r="D2884" t="str">
            <v>001572_Z11</v>
          </cell>
          <cell r="P2884">
            <v>1.78E-2</v>
          </cell>
          <cell r="AD2884">
            <v>3</v>
          </cell>
        </row>
        <row r="2885">
          <cell r="D2885" t="str">
            <v>001572_Z11</v>
          </cell>
          <cell r="P2885">
            <v>1.78E-2</v>
          </cell>
          <cell r="AD2885">
            <v>4</v>
          </cell>
        </row>
        <row r="2886">
          <cell r="D2886" t="str">
            <v>001572_Z11</v>
          </cell>
          <cell r="P2886">
            <v>1.78E-2</v>
          </cell>
          <cell r="AD2886">
            <v>5</v>
          </cell>
        </row>
        <row r="2887">
          <cell r="D2887" t="str">
            <v>001572_Z11</v>
          </cell>
          <cell r="P2887">
            <v>1.78E-2</v>
          </cell>
          <cell r="AD2887">
            <v>6</v>
          </cell>
        </row>
        <row r="2888">
          <cell r="D2888" t="str">
            <v>001573_Z11</v>
          </cell>
          <cell r="P2888">
            <v>1.8499999999999999E-2</v>
          </cell>
          <cell r="AD2888">
            <v>1</v>
          </cell>
        </row>
        <row r="2889">
          <cell r="D2889" t="str">
            <v>001573_Z11</v>
          </cell>
          <cell r="P2889">
            <v>1.8499999999999999E-2</v>
          </cell>
          <cell r="AD2889">
            <v>2</v>
          </cell>
        </row>
        <row r="2890">
          <cell r="D2890" t="str">
            <v>001573_Z11</v>
          </cell>
          <cell r="P2890">
            <v>1.8499999999999999E-2</v>
          </cell>
          <cell r="AD2890">
            <v>3</v>
          </cell>
        </row>
        <row r="2891">
          <cell r="D2891" t="str">
            <v>001573_Z11</v>
          </cell>
          <cell r="P2891">
            <v>1.8499999999999999E-2</v>
          </cell>
          <cell r="AD2891">
            <v>4</v>
          </cell>
        </row>
        <row r="2892">
          <cell r="D2892" t="str">
            <v>001573_Z11</v>
          </cell>
          <cell r="P2892">
            <v>1.8499999999999999E-2</v>
          </cell>
          <cell r="AD2892">
            <v>5</v>
          </cell>
        </row>
        <row r="2893">
          <cell r="D2893" t="str">
            <v>001573_Z11</v>
          </cell>
          <cell r="P2893">
            <v>1.8499999999999999E-2</v>
          </cell>
          <cell r="AD2893">
            <v>6</v>
          </cell>
        </row>
        <row r="2894">
          <cell r="D2894" t="str">
            <v>001574_Z11</v>
          </cell>
          <cell r="P2894">
            <v>2.1999999999999999E-2</v>
          </cell>
          <cell r="AD2894">
            <v>1</v>
          </cell>
        </row>
        <row r="2895">
          <cell r="D2895" t="str">
            <v>001574_Z11</v>
          </cell>
          <cell r="P2895">
            <v>2.1999999999999999E-2</v>
          </cell>
          <cell r="AD2895">
            <v>2</v>
          </cell>
        </row>
        <row r="2896">
          <cell r="D2896" t="str">
            <v>001574_Z11</v>
          </cell>
          <cell r="P2896">
            <v>2.1999999999999999E-2</v>
          </cell>
          <cell r="AD2896">
            <v>3</v>
          </cell>
        </row>
        <row r="2897">
          <cell r="D2897" t="str">
            <v>001574_Z11</v>
          </cell>
          <cell r="P2897">
            <v>2.1999999999999999E-2</v>
          </cell>
          <cell r="AD2897">
            <v>4</v>
          </cell>
        </row>
        <row r="2898">
          <cell r="D2898" t="str">
            <v>001574_Z11</v>
          </cell>
          <cell r="P2898">
            <v>2.1999999999999999E-2</v>
          </cell>
          <cell r="AD2898">
            <v>5</v>
          </cell>
        </row>
        <row r="2899">
          <cell r="D2899" t="str">
            <v>001574_Z11</v>
          </cell>
          <cell r="P2899">
            <v>2.1999999999999999E-2</v>
          </cell>
          <cell r="AD2899">
            <v>6</v>
          </cell>
        </row>
        <row r="2900">
          <cell r="D2900" t="str">
            <v>001581_Z11</v>
          </cell>
          <cell r="P2900">
            <v>3.6999999999999998E-2</v>
          </cell>
          <cell r="AD2900">
            <v>1</v>
          </cell>
        </row>
        <row r="2901">
          <cell r="D2901" t="str">
            <v>001581_Z11</v>
          </cell>
          <cell r="P2901">
            <v>3.6999999999999998E-2</v>
          </cell>
          <cell r="AD2901">
            <v>2</v>
          </cell>
        </row>
        <row r="2902">
          <cell r="D2902" t="str">
            <v>001581_Z11</v>
          </cell>
          <cell r="P2902">
            <v>3.6999999999999998E-2</v>
          </cell>
          <cell r="AD2902">
            <v>3</v>
          </cell>
        </row>
        <row r="2903">
          <cell r="D2903" t="str">
            <v>001581_Z11</v>
          </cell>
          <cell r="P2903">
            <v>3.6999999999999998E-2</v>
          </cell>
          <cell r="AD2903">
            <v>4</v>
          </cell>
        </row>
        <row r="2904">
          <cell r="D2904" t="str">
            <v>001581_Z11</v>
          </cell>
          <cell r="P2904">
            <v>3.6999999999999998E-2</v>
          </cell>
          <cell r="AD2904">
            <v>5</v>
          </cell>
        </row>
        <row r="2905">
          <cell r="D2905" t="str">
            <v>001581_Z11</v>
          </cell>
          <cell r="P2905">
            <v>3.6999999999999998E-2</v>
          </cell>
          <cell r="AD2905">
            <v>6</v>
          </cell>
        </row>
        <row r="2906">
          <cell r="D2906" t="str">
            <v>001582_Z11</v>
          </cell>
          <cell r="P2906">
            <v>3.6999999999999998E-2</v>
          </cell>
          <cell r="AD2906">
            <v>1</v>
          </cell>
        </row>
        <row r="2907">
          <cell r="D2907" t="str">
            <v>001582_Z11</v>
          </cell>
          <cell r="P2907">
            <v>3.6999999999999998E-2</v>
          </cell>
          <cell r="AD2907">
            <v>2</v>
          </cell>
        </row>
        <row r="2908">
          <cell r="D2908" t="str">
            <v>001582_Z11</v>
          </cell>
          <cell r="P2908">
            <v>3.6999999999999998E-2</v>
          </cell>
          <cell r="AD2908">
            <v>3</v>
          </cell>
        </row>
        <row r="2909">
          <cell r="D2909" t="str">
            <v>001582_Z11</v>
          </cell>
          <cell r="P2909">
            <v>3.6999999999999998E-2</v>
          </cell>
          <cell r="AD2909">
            <v>4</v>
          </cell>
        </row>
        <row r="2910">
          <cell r="D2910" t="str">
            <v>001582_Z11</v>
          </cell>
          <cell r="P2910">
            <v>3.6999999999999998E-2</v>
          </cell>
          <cell r="AD2910">
            <v>5</v>
          </cell>
        </row>
        <row r="2911">
          <cell r="D2911" t="str">
            <v>001582_Z11</v>
          </cell>
          <cell r="P2911">
            <v>3.6999999999999998E-2</v>
          </cell>
          <cell r="AD2911">
            <v>6</v>
          </cell>
        </row>
        <row r="2912">
          <cell r="D2912" t="str">
            <v>001583_Z11</v>
          </cell>
          <cell r="P2912">
            <v>3.6999999999999998E-2</v>
          </cell>
          <cell r="AD2912">
            <v>1</v>
          </cell>
        </row>
        <row r="2913">
          <cell r="D2913" t="str">
            <v>001583_Z11</v>
          </cell>
          <cell r="P2913">
            <v>3.6999999999999998E-2</v>
          </cell>
          <cell r="AD2913">
            <v>2</v>
          </cell>
        </row>
        <row r="2914">
          <cell r="D2914" t="str">
            <v>001583_Z11</v>
          </cell>
          <cell r="P2914">
            <v>3.6999999999999998E-2</v>
          </cell>
          <cell r="AD2914">
            <v>3</v>
          </cell>
        </row>
        <row r="2915">
          <cell r="D2915" t="str">
            <v>001583_Z11</v>
          </cell>
          <cell r="P2915">
            <v>3.6999999999999998E-2</v>
          </cell>
          <cell r="AD2915">
            <v>4</v>
          </cell>
        </row>
        <row r="2916">
          <cell r="D2916" t="str">
            <v>001583_Z11</v>
          </cell>
          <cell r="P2916">
            <v>3.6999999999999998E-2</v>
          </cell>
          <cell r="AD2916">
            <v>5</v>
          </cell>
        </row>
        <row r="2917">
          <cell r="D2917" t="str">
            <v>001583_Z11</v>
          </cell>
          <cell r="P2917">
            <v>3.6999999999999998E-2</v>
          </cell>
          <cell r="AD2917">
            <v>6</v>
          </cell>
        </row>
        <row r="2918">
          <cell r="D2918" t="str">
            <v>001585_Z11</v>
          </cell>
          <cell r="P2918">
            <v>2E-3</v>
          </cell>
          <cell r="AD2918">
            <v>1</v>
          </cell>
        </row>
        <row r="2919">
          <cell r="D2919" t="str">
            <v>001585_Z11</v>
          </cell>
          <cell r="P2919">
            <v>2E-3</v>
          </cell>
          <cell r="AD2919">
            <v>2</v>
          </cell>
        </row>
        <row r="2920">
          <cell r="D2920" t="str">
            <v>001585_Z11</v>
          </cell>
          <cell r="P2920">
            <v>2E-3</v>
          </cell>
          <cell r="AD2920">
            <v>3</v>
          </cell>
        </row>
        <row r="2921">
          <cell r="D2921" t="str">
            <v>001585_Z11</v>
          </cell>
          <cell r="P2921">
            <v>2E-3</v>
          </cell>
          <cell r="AD2921">
            <v>4</v>
          </cell>
        </row>
        <row r="2922">
          <cell r="D2922" t="str">
            <v>001585_Z11</v>
          </cell>
          <cell r="P2922">
            <v>2E-3</v>
          </cell>
          <cell r="AD2922">
            <v>5</v>
          </cell>
        </row>
        <row r="2923">
          <cell r="D2923" t="str">
            <v>001585_Z11</v>
          </cell>
          <cell r="P2923">
            <v>2E-3</v>
          </cell>
          <cell r="AD2923">
            <v>6</v>
          </cell>
        </row>
        <row r="2924">
          <cell r="D2924" t="str">
            <v>001589_Z11</v>
          </cell>
          <cell r="P2924">
            <v>5.0000000000000001E-3</v>
          </cell>
          <cell r="AD2924">
            <v>1</v>
          </cell>
        </row>
        <row r="2925">
          <cell r="D2925" t="str">
            <v>001589_Z11</v>
          </cell>
          <cell r="P2925">
            <v>5.0000000000000001E-3</v>
          </cell>
          <cell r="AD2925">
            <v>2</v>
          </cell>
        </row>
        <row r="2926">
          <cell r="D2926" t="str">
            <v>001589_Z11</v>
          </cell>
          <cell r="P2926">
            <v>5.0000000000000001E-3</v>
          </cell>
          <cell r="AD2926">
            <v>3</v>
          </cell>
        </row>
        <row r="2927">
          <cell r="D2927" t="str">
            <v>001589_Z11</v>
          </cell>
          <cell r="P2927">
            <v>5.0000000000000001E-3</v>
          </cell>
          <cell r="AD2927">
            <v>4</v>
          </cell>
        </row>
        <row r="2928">
          <cell r="D2928" t="str">
            <v>001589_Z11</v>
          </cell>
          <cell r="P2928">
            <v>5.0000000000000001E-3</v>
          </cell>
          <cell r="AD2928">
            <v>5</v>
          </cell>
        </row>
        <row r="2929">
          <cell r="D2929" t="str">
            <v>001589_Z11</v>
          </cell>
          <cell r="P2929">
            <v>5.0000000000000001E-3</v>
          </cell>
          <cell r="AD2929">
            <v>6</v>
          </cell>
        </row>
        <row r="2930">
          <cell r="D2930" t="str">
            <v>001598_Z11</v>
          </cell>
          <cell r="P2930">
            <v>1.7999999999999999E-2</v>
          </cell>
          <cell r="AD2930">
            <v>1</v>
          </cell>
        </row>
        <row r="2931">
          <cell r="D2931" t="str">
            <v>001598_Z11</v>
          </cell>
          <cell r="P2931">
            <v>1.7999999999999999E-2</v>
          </cell>
          <cell r="AD2931">
            <v>2</v>
          </cell>
        </row>
        <row r="2932">
          <cell r="D2932" t="str">
            <v>001598_Z11</v>
          </cell>
          <cell r="P2932">
            <v>1.7999999999999999E-2</v>
          </cell>
          <cell r="AD2932">
            <v>3</v>
          </cell>
        </row>
        <row r="2933">
          <cell r="D2933" t="str">
            <v>001598_Z11</v>
          </cell>
          <cell r="P2933">
            <v>1.7999999999999999E-2</v>
          </cell>
          <cell r="AD2933">
            <v>4</v>
          </cell>
        </row>
        <row r="2934">
          <cell r="D2934" t="str">
            <v>001598_Z11</v>
          </cell>
          <cell r="P2934">
            <v>1.7999999999999999E-2</v>
          </cell>
          <cell r="AD2934">
            <v>5</v>
          </cell>
        </row>
        <row r="2935">
          <cell r="D2935" t="str">
            <v>001598_Z11</v>
          </cell>
          <cell r="P2935">
            <v>1.7999999999999999E-2</v>
          </cell>
          <cell r="AD2935">
            <v>6</v>
          </cell>
        </row>
        <row r="2936">
          <cell r="D2936" t="str">
            <v>001600_Z11</v>
          </cell>
          <cell r="P2936">
            <v>7.4999999999999997E-2</v>
          </cell>
          <cell r="AD2936">
            <v>1</v>
          </cell>
        </row>
        <row r="2937">
          <cell r="D2937" t="str">
            <v>001600_Z11</v>
          </cell>
          <cell r="P2937">
            <v>7.4999999999999997E-2</v>
          </cell>
          <cell r="AD2937">
            <v>2</v>
          </cell>
        </row>
        <row r="2938">
          <cell r="D2938" t="str">
            <v>001600_Z11</v>
          </cell>
          <cell r="P2938">
            <v>7.4999999999999997E-2</v>
          </cell>
          <cell r="AD2938">
            <v>3</v>
          </cell>
        </row>
        <row r="2939">
          <cell r="D2939" t="str">
            <v>001600_Z11</v>
          </cell>
          <cell r="P2939">
            <v>7.4999999999999997E-2</v>
          </cell>
          <cell r="AD2939">
            <v>4</v>
          </cell>
        </row>
        <row r="2940">
          <cell r="D2940" t="str">
            <v>001600_Z11</v>
          </cell>
          <cell r="P2940">
            <v>7.4999999999999997E-2</v>
          </cell>
          <cell r="AD2940">
            <v>5</v>
          </cell>
        </row>
        <row r="2941">
          <cell r="D2941" t="str">
            <v>001600_Z11</v>
          </cell>
          <cell r="P2941">
            <v>7.4999999999999997E-2</v>
          </cell>
          <cell r="AD2941">
            <v>6</v>
          </cell>
        </row>
        <row r="2942">
          <cell r="D2942" t="str">
            <v>001601_Z11</v>
          </cell>
          <cell r="P2942">
            <v>0.4</v>
          </cell>
          <cell r="AD2942">
            <v>1</v>
          </cell>
        </row>
        <row r="2943">
          <cell r="D2943" t="str">
            <v>001601_Z11</v>
          </cell>
          <cell r="P2943">
            <v>0.4</v>
          </cell>
          <cell r="AD2943">
            <v>2</v>
          </cell>
        </row>
        <row r="2944">
          <cell r="D2944" t="str">
            <v>001601_Z11</v>
          </cell>
          <cell r="P2944">
            <v>0.4</v>
          </cell>
          <cell r="AD2944">
            <v>3</v>
          </cell>
        </row>
        <row r="2945">
          <cell r="D2945" t="str">
            <v>001601_Z11</v>
          </cell>
          <cell r="P2945">
            <v>0.4</v>
          </cell>
          <cell r="AD2945">
            <v>4</v>
          </cell>
        </row>
        <row r="2946">
          <cell r="D2946" t="str">
            <v>001601_Z11</v>
          </cell>
          <cell r="P2946">
            <v>0.4</v>
          </cell>
          <cell r="AD2946">
            <v>5</v>
          </cell>
        </row>
        <row r="2947">
          <cell r="D2947" t="str">
            <v>001601_Z11</v>
          </cell>
          <cell r="P2947">
            <v>0.4</v>
          </cell>
          <cell r="AD2947">
            <v>6</v>
          </cell>
        </row>
        <row r="2948">
          <cell r="D2948" t="str">
            <v>001612_Z11</v>
          </cell>
          <cell r="P2948">
            <v>6.0000000000000001E-3</v>
          </cell>
          <cell r="AD2948">
            <v>1</v>
          </cell>
        </row>
        <row r="2949">
          <cell r="D2949" t="str">
            <v>001612_Z11</v>
          </cell>
          <cell r="P2949">
            <v>6.0000000000000001E-3</v>
          </cell>
          <cell r="AD2949">
            <v>2</v>
          </cell>
        </row>
        <row r="2950">
          <cell r="D2950" t="str">
            <v>001612_Z11</v>
          </cell>
          <cell r="P2950">
            <v>6.0000000000000001E-3</v>
          </cell>
          <cell r="AD2950">
            <v>3</v>
          </cell>
        </row>
        <row r="2951">
          <cell r="D2951" t="str">
            <v>001612_Z11</v>
          </cell>
          <cell r="P2951">
            <v>6.0000000000000001E-3</v>
          </cell>
          <cell r="AD2951">
            <v>4</v>
          </cell>
        </row>
        <row r="2952">
          <cell r="D2952" t="str">
            <v>001612_Z11</v>
          </cell>
          <cell r="P2952">
            <v>6.0000000000000001E-3</v>
          </cell>
          <cell r="AD2952">
            <v>5</v>
          </cell>
        </row>
        <row r="2953">
          <cell r="D2953" t="str">
            <v>001612_Z11</v>
          </cell>
          <cell r="P2953">
            <v>6.0000000000000001E-3</v>
          </cell>
          <cell r="AD2953">
            <v>6</v>
          </cell>
        </row>
        <row r="2954">
          <cell r="D2954" t="str">
            <v>001616_Z11</v>
          </cell>
          <cell r="P2954">
            <v>5.0000000000000001E-3</v>
          </cell>
          <cell r="AD2954">
            <v>1</v>
          </cell>
        </row>
        <row r="2955">
          <cell r="D2955" t="str">
            <v>001616_Z11</v>
          </cell>
          <cell r="P2955">
            <v>5.0000000000000001E-3</v>
          </cell>
          <cell r="AD2955">
            <v>2</v>
          </cell>
        </row>
        <row r="2956">
          <cell r="D2956" t="str">
            <v>001616_Z11</v>
          </cell>
          <cell r="P2956">
            <v>5.0000000000000001E-3</v>
          </cell>
          <cell r="AD2956">
            <v>3</v>
          </cell>
        </row>
        <row r="2957">
          <cell r="D2957" t="str">
            <v>001616_Z11</v>
          </cell>
          <cell r="P2957">
            <v>5.0000000000000001E-3</v>
          </cell>
          <cell r="AD2957">
            <v>4</v>
          </cell>
        </row>
        <row r="2958">
          <cell r="D2958" t="str">
            <v>001616_Z11</v>
          </cell>
          <cell r="P2958">
            <v>5.0000000000000001E-3</v>
          </cell>
          <cell r="AD2958">
            <v>5</v>
          </cell>
        </row>
        <row r="2959">
          <cell r="D2959" t="str">
            <v>001616_Z11</v>
          </cell>
          <cell r="P2959">
            <v>5.0000000000000001E-3</v>
          </cell>
          <cell r="AD2959">
            <v>6</v>
          </cell>
        </row>
        <row r="2960">
          <cell r="D2960" t="str">
            <v>001632_Z11</v>
          </cell>
          <cell r="P2960">
            <v>0.1</v>
          </cell>
          <cell r="AD2960">
            <v>1</v>
          </cell>
        </row>
        <row r="2961">
          <cell r="D2961" t="str">
            <v>001632_Z11</v>
          </cell>
          <cell r="P2961">
            <v>0.1</v>
          </cell>
          <cell r="AD2961">
            <v>2</v>
          </cell>
        </row>
        <row r="2962">
          <cell r="D2962" t="str">
            <v>001632_Z11</v>
          </cell>
          <cell r="P2962">
            <v>0.1</v>
          </cell>
          <cell r="AD2962">
            <v>3</v>
          </cell>
        </row>
        <row r="2963">
          <cell r="D2963" t="str">
            <v>001632_Z11</v>
          </cell>
          <cell r="P2963">
            <v>0.1</v>
          </cell>
          <cell r="AD2963">
            <v>4</v>
          </cell>
        </row>
        <row r="2964">
          <cell r="D2964" t="str">
            <v>001632_Z11</v>
          </cell>
          <cell r="P2964">
            <v>0.1</v>
          </cell>
          <cell r="AD2964">
            <v>5</v>
          </cell>
        </row>
        <row r="2965">
          <cell r="D2965" t="str">
            <v>001632_Z11</v>
          </cell>
          <cell r="P2965">
            <v>0.1</v>
          </cell>
          <cell r="AD2965">
            <v>6</v>
          </cell>
        </row>
        <row r="2966">
          <cell r="D2966" t="str">
            <v>001633_Z11</v>
          </cell>
          <cell r="P2966">
            <v>0.09</v>
          </cell>
          <cell r="AD2966">
            <v>1</v>
          </cell>
        </row>
        <row r="2967">
          <cell r="D2967" t="str">
            <v>001633_Z11</v>
          </cell>
          <cell r="P2967">
            <v>0.09</v>
          </cell>
          <cell r="AD2967">
            <v>2</v>
          </cell>
        </row>
        <row r="2968">
          <cell r="D2968" t="str">
            <v>001633_Z11</v>
          </cell>
          <cell r="P2968">
            <v>0.09</v>
          </cell>
          <cell r="AD2968">
            <v>3</v>
          </cell>
        </row>
        <row r="2969">
          <cell r="D2969" t="str">
            <v>001633_Z11</v>
          </cell>
          <cell r="P2969">
            <v>0.09</v>
          </cell>
          <cell r="AD2969">
            <v>4</v>
          </cell>
        </row>
        <row r="2970">
          <cell r="D2970" t="str">
            <v>001633_Z11</v>
          </cell>
          <cell r="P2970">
            <v>0.09</v>
          </cell>
          <cell r="AD2970">
            <v>5</v>
          </cell>
        </row>
        <row r="2971">
          <cell r="D2971" t="str">
            <v>001633_Z11</v>
          </cell>
          <cell r="P2971">
            <v>0.09</v>
          </cell>
          <cell r="AD2971">
            <v>6</v>
          </cell>
        </row>
        <row r="2972">
          <cell r="D2972" t="str">
            <v>001634_Z11</v>
          </cell>
          <cell r="P2972">
            <v>2.4E-2</v>
          </cell>
          <cell r="AD2972">
            <v>1</v>
          </cell>
        </row>
        <row r="2973">
          <cell r="D2973" t="str">
            <v>001634_Z11</v>
          </cell>
          <cell r="P2973">
            <v>2.4E-2</v>
          </cell>
          <cell r="AD2973">
            <v>2</v>
          </cell>
        </row>
        <row r="2974">
          <cell r="D2974" t="str">
            <v>001634_Z11</v>
          </cell>
          <cell r="P2974">
            <v>2.4E-2</v>
          </cell>
          <cell r="AD2974">
            <v>3</v>
          </cell>
        </row>
        <row r="2975">
          <cell r="D2975" t="str">
            <v>001634_Z11</v>
          </cell>
          <cell r="P2975">
            <v>2.4E-2</v>
          </cell>
          <cell r="AD2975">
            <v>4</v>
          </cell>
        </row>
        <row r="2976">
          <cell r="D2976" t="str">
            <v>001634_Z11</v>
          </cell>
          <cell r="P2976">
            <v>2.4E-2</v>
          </cell>
          <cell r="AD2976">
            <v>5</v>
          </cell>
        </row>
        <row r="2977">
          <cell r="D2977" t="str">
            <v>001634_Z11</v>
          </cell>
          <cell r="P2977">
            <v>2.4E-2</v>
          </cell>
          <cell r="AD2977">
            <v>6</v>
          </cell>
        </row>
        <row r="2978">
          <cell r="D2978" t="str">
            <v>001637_Z11</v>
          </cell>
          <cell r="P2978">
            <v>3.3000000000000002E-2</v>
          </cell>
          <cell r="AD2978">
            <v>1</v>
          </cell>
        </row>
        <row r="2979">
          <cell r="D2979" t="str">
            <v>001637_Z11</v>
          </cell>
          <cell r="P2979">
            <v>3.3000000000000002E-2</v>
          </cell>
          <cell r="AD2979">
            <v>2</v>
          </cell>
        </row>
        <row r="2980">
          <cell r="D2980" t="str">
            <v>001637_Z11</v>
          </cell>
          <cell r="P2980">
            <v>3.3000000000000002E-2</v>
          </cell>
          <cell r="AD2980">
            <v>3</v>
          </cell>
        </row>
        <row r="2981">
          <cell r="D2981" t="str">
            <v>001637_Z11</v>
          </cell>
          <cell r="P2981">
            <v>3.3000000000000002E-2</v>
          </cell>
          <cell r="AD2981">
            <v>4</v>
          </cell>
        </row>
        <row r="2982">
          <cell r="D2982" t="str">
            <v>001637_Z11</v>
          </cell>
          <cell r="P2982">
            <v>3.3000000000000002E-2</v>
          </cell>
          <cell r="AD2982">
            <v>5</v>
          </cell>
        </row>
        <row r="2983">
          <cell r="D2983" t="str">
            <v>001637_Z11</v>
          </cell>
          <cell r="P2983">
            <v>3.3000000000000002E-2</v>
          </cell>
          <cell r="AD2983">
            <v>6</v>
          </cell>
        </row>
        <row r="2984">
          <cell r="D2984" t="str">
            <v>001644_Z11</v>
          </cell>
          <cell r="P2984">
            <v>2.8000000000000001E-2</v>
          </cell>
          <cell r="AD2984">
            <v>1</v>
          </cell>
        </row>
        <row r="2985">
          <cell r="D2985" t="str">
            <v>001644_Z11</v>
          </cell>
          <cell r="P2985">
            <v>2.8000000000000001E-2</v>
          </cell>
          <cell r="AD2985">
            <v>2</v>
          </cell>
        </row>
        <row r="2986">
          <cell r="D2986" t="str">
            <v>001644_Z11</v>
          </cell>
          <cell r="P2986">
            <v>2.8000000000000001E-2</v>
          </cell>
          <cell r="AD2986">
            <v>3</v>
          </cell>
        </row>
        <row r="2987">
          <cell r="D2987" t="str">
            <v>001644_Z11</v>
          </cell>
          <cell r="P2987">
            <v>2.8000000000000001E-2</v>
          </cell>
          <cell r="AD2987">
            <v>4</v>
          </cell>
        </row>
        <row r="2988">
          <cell r="D2988" t="str">
            <v>001644_Z11</v>
          </cell>
          <cell r="P2988">
            <v>2.8000000000000001E-2</v>
          </cell>
          <cell r="AD2988">
            <v>5</v>
          </cell>
        </row>
        <row r="2989">
          <cell r="D2989" t="str">
            <v>001644_Z11</v>
          </cell>
          <cell r="P2989">
            <v>2.8000000000000001E-2</v>
          </cell>
          <cell r="AD2989">
            <v>6</v>
          </cell>
        </row>
        <row r="2990">
          <cell r="D2990" t="str">
            <v>001647_Z11</v>
          </cell>
          <cell r="P2990">
            <v>0.03</v>
          </cell>
          <cell r="AD2990">
            <v>1</v>
          </cell>
        </row>
        <row r="2991">
          <cell r="D2991" t="str">
            <v>001647_Z11</v>
          </cell>
          <cell r="P2991">
            <v>0.03</v>
          </cell>
          <cell r="AD2991">
            <v>2</v>
          </cell>
        </row>
        <row r="2992">
          <cell r="D2992" t="str">
            <v>001647_Z11</v>
          </cell>
          <cell r="P2992">
            <v>0.03</v>
          </cell>
          <cell r="AD2992">
            <v>3</v>
          </cell>
        </row>
        <row r="2993">
          <cell r="D2993" t="str">
            <v>001647_Z11</v>
          </cell>
          <cell r="P2993">
            <v>0.03</v>
          </cell>
          <cell r="AD2993">
            <v>4</v>
          </cell>
        </row>
        <row r="2994">
          <cell r="D2994" t="str">
            <v>001647_Z11</v>
          </cell>
          <cell r="P2994">
            <v>0.03</v>
          </cell>
          <cell r="AD2994">
            <v>5</v>
          </cell>
        </row>
        <row r="2995">
          <cell r="D2995" t="str">
            <v>001647_Z11</v>
          </cell>
          <cell r="P2995">
            <v>0.03</v>
          </cell>
          <cell r="AD2995">
            <v>6</v>
          </cell>
        </row>
        <row r="2996">
          <cell r="D2996" t="str">
            <v>001648_Z11</v>
          </cell>
          <cell r="P2996">
            <v>2.5999999999999999E-2</v>
          </cell>
          <cell r="AD2996">
            <v>1</v>
          </cell>
        </row>
        <row r="2997">
          <cell r="D2997" t="str">
            <v>001648_Z11</v>
          </cell>
          <cell r="P2997">
            <v>2.5999999999999999E-2</v>
          </cell>
          <cell r="AD2997">
            <v>2</v>
          </cell>
        </row>
        <row r="2998">
          <cell r="D2998" t="str">
            <v>001648_Z11</v>
          </cell>
          <cell r="P2998">
            <v>2.5999999999999999E-2</v>
          </cell>
          <cell r="AD2998">
            <v>3</v>
          </cell>
        </row>
        <row r="2999">
          <cell r="D2999" t="str">
            <v>001648_Z11</v>
          </cell>
          <cell r="P2999">
            <v>2.5999999999999999E-2</v>
          </cell>
          <cell r="AD2999">
            <v>4</v>
          </cell>
        </row>
        <row r="3000">
          <cell r="D3000" t="str">
            <v>001648_Z11</v>
          </cell>
          <cell r="P3000">
            <v>2.5999999999999999E-2</v>
          </cell>
          <cell r="AD3000">
            <v>5</v>
          </cell>
        </row>
        <row r="3001">
          <cell r="D3001" t="str">
            <v>001648_Z11</v>
          </cell>
          <cell r="P3001">
            <v>2.5999999999999999E-2</v>
          </cell>
          <cell r="AD3001">
            <v>6</v>
          </cell>
        </row>
        <row r="3002">
          <cell r="D3002" t="str">
            <v>001660_Z11</v>
          </cell>
          <cell r="P3002">
            <v>0.03</v>
          </cell>
          <cell r="AD3002">
            <v>1</v>
          </cell>
        </row>
        <row r="3003">
          <cell r="D3003" t="str">
            <v>001660_Z11</v>
          </cell>
          <cell r="P3003">
            <v>0.03</v>
          </cell>
          <cell r="AD3003">
            <v>2</v>
          </cell>
        </row>
        <row r="3004">
          <cell r="D3004" t="str">
            <v>001660_Z11</v>
          </cell>
          <cell r="P3004">
            <v>0.03</v>
          </cell>
          <cell r="AD3004">
            <v>3</v>
          </cell>
        </row>
        <row r="3005">
          <cell r="D3005" t="str">
            <v>001660_Z11</v>
          </cell>
          <cell r="P3005">
            <v>0.03</v>
          </cell>
          <cell r="AD3005">
            <v>4</v>
          </cell>
        </row>
        <row r="3006">
          <cell r="D3006" t="str">
            <v>001660_Z11</v>
          </cell>
          <cell r="P3006">
            <v>0.03</v>
          </cell>
          <cell r="AD3006">
            <v>5</v>
          </cell>
        </row>
        <row r="3007">
          <cell r="D3007" t="str">
            <v>001660_Z11</v>
          </cell>
          <cell r="P3007">
            <v>0.03</v>
          </cell>
          <cell r="AD3007">
            <v>6</v>
          </cell>
        </row>
        <row r="3008">
          <cell r="D3008" t="str">
            <v>001665_Z11</v>
          </cell>
          <cell r="P3008">
            <v>1.0999999999999999E-2</v>
          </cell>
          <cell r="AD3008">
            <v>1</v>
          </cell>
        </row>
        <row r="3009">
          <cell r="D3009" t="str">
            <v>001665_Z11</v>
          </cell>
          <cell r="P3009">
            <v>1.0999999999999999E-2</v>
          </cell>
          <cell r="AD3009">
            <v>2</v>
          </cell>
        </row>
        <row r="3010">
          <cell r="D3010" t="str">
            <v>001665_Z11</v>
          </cell>
          <cell r="P3010">
            <v>1.0999999999999999E-2</v>
          </cell>
          <cell r="AD3010">
            <v>3</v>
          </cell>
        </row>
        <row r="3011">
          <cell r="D3011" t="str">
            <v>001665_Z11</v>
          </cell>
          <cell r="P3011">
            <v>1.0999999999999999E-2</v>
          </cell>
          <cell r="AD3011">
            <v>4</v>
          </cell>
        </row>
        <row r="3012">
          <cell r="D3012" t="str">
            <v>001665_Z11</v>
          </cell>
          <cell r="P3012">
            <v>1.0999999999999999E-2</v>
          </cell>
          <cell r="AD3012">
            <v>5</v>
          </cell>
        </row>
        <row r="3013">
          <cell r="D3013" t="str">
            <v>001665_Z11</v>
          </cell>
          <cell r="P3013">
            <v>1.0999999999999999E-2</v>
          </cell>
          <cell r="AD3013">
            <v>6</v>
          </cell>
        </row>
        <row r="3014">
          <cell r="D3014" t="str">
            <v>001671_Z11</v>
          </cell>
          <cell r="P3014">
            <v>2.1999999999999999E-2</v>
          </cell>
          <cell r="AD3014">
            <v>1</v>
          </cell>
        </row>
        <row r="3015">
          <cell r="D3015" t="str">
            <v>001679_Z11</v>
          </cell>
          <cell r="P3015">
            <v>0.03</v>
          </cell>
          <cell r="AD3015">
            <v>1</v>
          </cell>
        </row>
        <row r="3016">
          <cell r="D3016" t="str">
            <v>001679_Z11</v>
          </cell>
          <cell r="P3016">
            <v>0.03</v>
          </cell>
          <cell r="AD3016">
            <v>2</v>
          </cell>
        </row>
        <row r="3017">
          <cell r="D3017" t="str">
            <v>001679_Z11</v>
          </cell>
          <cell r="P3017">
            <v>0.03</v>
          </cell>
          <cell r="AD3017">
            <v>3</v>
          </cell>
        </row>
        <row r="3018">
          <cell r="D3018" t="str">
            <v>001679_Z11</v>
          </cell>
          <cell r="P3018">
            <v>0.03</v>
          </cell>
          <cell r="AD3018">
            <v>4</v>
          </cell>
        </row>
        <row r="3019">
          <cell r="D3019" t="str">
            <v>001679_Z11</v>
          </cell>
          <cell r="P3019">
            <v>0.03</v>
          </cell>
          <cell r="AD3019">
            <v>5</v>
          </cell>
        </row>
        <row r="3020">
          <cell r="D3020" t="str">
            <v>001679_Z11</v>
          </cell>
          <cell r="P3020">
            <v>0.03</v>
          </cell>
          <cell r="AD3020">
            <v>6</v>
          </cell>
        </row>
        <row r="3021">
          <cell r="D3021" t="str">
            <v>001687_Z11</v>
          </cell>
          <cell r="P3021">
            <v>5.5E-2</v>
          </cell>
          <cell r="AD3021">
            <v>1</v>
          </cell>
        </row>
        <row r="3022">
          <cell r="D3022" t="str">
            <v>001687_Z11</v>
          </cell>
          <cell r="P3022">
            <v>5.5E-2</v>
          </cell>
          <cell r="AD3022">
            <v>2</v>
          </cell>
        </row>
        <row r="3023">
          <cell r="D3023" t="str">
            <v>001687_Z11</v>
          </cell>
          <cell r="P3023">
            <v>5.5E-2</v>
          </cell>
          <cell r="AD3023">
            <v>3</v>
          </cell>
        </row>
        <row r="3024">
          <cell r="D3024" t="str">
            <v>001687_Z11</v>
          </cell>
          <cell r="P3024">
            <v>5.5E-2</v>
          </cell>
          <cell r="AD3024">
            <v>4</v>
          </cell>
        </row>
        <row r="3025">
          <cell r="D3025" t="str">
            <v>001687_Z11</v>
          </cell>
          <cell r="P3025">
            <v>5.5E-2</v>
          </cell>
          <cell r="AD3025">
            <v>5</v>
          </cell>
        </row>
        <row r="3026">
          <cell r="D3026" t="str">
            <v>001687_Z11</v>
          </cell>
          <cell r="P3026">
            <v>5.5E-2</v>
          </cell>
          <cell r="AD3026">
            <v>6</v>
          </cell>
        </row>
        <row r="3027">
          <cell r="D3027" t="str">
            <v>001688_Z11</v>
          </cell>
          <cell r="P3027">
            <v>2.1999999999999999E-2</v>
          </cell>
          <cell r="AD3027">
            <v>1</v>
          </cell>
        </row>
        <row r="3028">
          <cell r="D3028" t="str">
            <v>001688_Z11</v>
          </cell>
          <cell r="P3028">
            <v>2.1999999999999999E-2</v>
          </cell>
          <cell r="AD3028">
            <v>2</v>
          </cell>
        </row>
        <row r="3029">
          <cell r="D3029" t="str">
            <v>001688_Z11</v>
          </cell>
          <cell r="P3029">
            <v>2.1999999999999999E-2</v>
          </cell>
          <cell r="AD3029">
            <v>3</v>
          </cell>
        </row>
        <row r="3030">
          <cell r="D3030" t="str">
            <v>001688_Z11</v>
          </cell>
          <cell r="P3030">
            <v>2.1999999999999999E-2</v>
          </cell>
          <cell r="AD3030">
            <v>4</v>
          </cell>
        </row>
        <row r="3031">
          <cell r="D3031" t="str">
            <v>001688_Z11</v>
          </cell>
          <cell r="P3031">
            <v>2.1999999999999999E-2</v>
          </cell>
          <cell r="AD3031">
            <v>5</v>
          </cell>
        </row>
        <row r="3032">
          <cell r="D3032" t="str">
            <v>001688_Z11</v>
          </cell>
          <cell r="P3032">
            <v>2.1999999999999999E-2</v>
          </cell>
          <cell r="AD3032">
            <v>6</v>
          </cell>
        </row>
        <row r="3033">
          <cell r="D3033" t="str">
            <v>001695_Z11</v>
          </cell>
          <cell r="P3033">
            <v>0.16</v>
          </cell>
          <cell r="AD3033">
            <v>1</v>
          </cell>
        </row>
        <row r="3034">
          <cell r="D3034" t="str">
            <v>001695_Z11</v>
          </cell>
          <cell r="P3034">
            <v>0.16</v>
          </cell>
          <cell r="AD3034">
            <v>2</v>
          </cell>
        </row>
        <row r="3035">
          <cell r="D3035" t="str">
            <v>001695_Z11</v>
          </cell>
          <cell r="P3035">
            <v>0.16</v>
          </cell>
          <cell r="AD3035">
            <v>3</v>
          </cell>
        </row>
        <row r="3036">
          <cell r="D3036" t="str">
            <v>001695_Z11</v>
          </cell>
          <cell r="P3036">
            <v>0.16</v>
          </cell>
          <cell r="AD3036">
            <v>4</v>
          </cell>
        </row>
        <row r="3037">
          <cell r="D3037" t="str">
            <v>001695_Z11</v>
          </cell>
          <cell r="P3037">
            <v>0.16</v>
          </cell>
          <cell r="AD3037">
            <v>5</v>
          </cell>
        </row>
        <row r="3038">
          <cell r="D3038" t="str">
            <v>001695_Z11</v>
          </cell>
          <cell r="P3038">
            <v>0.16</v>
          </cell>
          <cell r="AD3038">
            <v>6</v>
          </cell>
        </row>
        <row r="3039">
          <cell r="D3039" t="str">
            <v>001698_Z11</v>
          </cell>
          <cell r="P3039">
            <v>2.1999999999999999E-2</v>
          </cell>
          <cell r="AD3039">
            <v>1</v>
          </cell>
        </row>
        <row r="3040">
          <cell r="D3040" t="str">
            <v>001698_Z11</v>
          </cell>
          <cell r="P3040">
            <v>2.1999999999999999E-2</v>
          </cell>
          <cell r="AD3040">
            <v>2</v>
          </cell>
        </row>
        <row r="3041">
          <cell r="D3041" t="str">
            <v>001698_Z11</v>
          </cell>
          <cell r="P3041">
            <v>2.1999999999999999E-2</v>
          </cell>
          <cell r="AD3041">
            <v>3</v>
          </cell>
        </row>
        <row r="3042">
          <cell r="D3042" t="str">
            <v>001698_Z11</v>
          </cell>
          <cell r="P3042">
            <v>2.1999999999999999E-2</v>
          </cell>
          <cell r="AD3042">
            <v>4</v>
          </cell>
        </row>
        <row r="3043">
          <cell r="D3043" t="str">
            <v>001698_Z11</v>
          </cell>
          <cell r="P3043">
            <v>2.1999999999999999E-2</v>
          </cell>
          <cell r="AD3043">
            <v>5</v>
          </cell>
        </row>
        <row r="3044">
          <cell r="D3044" t="str">
            <v>001698_Z11</v>
          </cell>
          <cell r="P3044">
            <v>2.1999999999999999E-2</v>
          </cell>
          <cell r="AD3044">
            <v>6</v>
          </cell>
        </row>
        <row r="3045">
          <cell r="D3045" t="str">
            <v>001700_Z11</v>
          </cell>
          <cell r="P3045">
            <v>0.03</v>
          </cell>
          <cell r="AD3045">
            <v>1</v>
          </cell>
        </row>
        <row r="3046">
          <cell r="D3046" t="str">
            <v>001700_Z11</v>
          </cell>
          <cell r="P3046">
            <v>0.03</v>
          </cell>
          <cell r="AD3046">
            <v>2</v>
          </cell>
        </row>
        <row r="3047">
          <cell r="D3047" t="str">
            <v>001700_Z11</v>
          </cell>
          <cell r="P3047">
            <v>0.03</v>
          </cell>
          <cell r="AD3047">
            <v>3</v>
          </cell>
        </row>
        <row r="3048">
          <cell r="D3048" t="str">
            <v>001700_Z11</v>
          </cell>
          <cell r="P3048">
            <v>0.03</v>
          </cell>
          <cell r="AD3048">
            <v>4</v>
          </cell>
        </row>
        <row r="3049">
          <cell r="D3049" t="str">
            <v>001700_Z11</v>
          </cell>
          <cell r="P3049">
            <v>0.03</v>
          </cell>
          <cell r="AD3049">
            <v>5</v>
          </cell>
        </row>
        <row r="3050">
          <cell r="D3050" t="str">
            <v>001700_Z11</v>
          </cell>
          <cell r="P3050">
            <v>0.03</v>
          </cell>
          <cell r="AD3050">
            <v>6</v>
          </cell>
        </row>
        <row r="3051">
          <cell r="D3051" t="str">
            <v>001702_Z11</v>
          </cell>
          <cell r="P3051">
            <v>7.4999999999999997E-2</v>
          </cell>
          <cell r="AD3051">
            <v>1</v>
          </cell>
        </row>
        <row r="3052">
          <cell r="D3052" t="str">
            <v>001702_Z11</v>
          </cell>
          <cell r="P3052">
            <v>7.4999999999999997E-2</v>
          </cell>
          <cell r="AD3052">
            <v>2</v>
          </cell>
        </row>
        <row r="3053">
          <cell r="D3053" t="str">
            <v>001702_Z11</v>
          </cell>
          <cell r="P3053">
            <v>7.4999999999999997E-2</v>
          </cell>
          <cell r="AD3053">
            <v>3</v>
          </cell>
        </row>
        <row r="3054">
          <cell r="D3054" t="str">
            <v>001702_Z11</v>
          </cell>
          <cell r="P3054">
            <v>7.4999999999999997E-2</v>
          </cell>
          <cell r="AD3054">
            <v>4</v>
          </cell>
        </row>
        <row r="3055">
          <cell r="D3055" t="str">
            <v>001702_Z11</v>
          </cell>
          <cell r="P3055">
            <v>7.4999999999999997E-2</v>
          </cell>
          <cell r="AD3055">
            <v>5</v>
          </cell>
        </row>
        <row r="3056">
          <cell r="D3056" t="str">
            <v>001702_Z11</v>
          </cell>
          <cell r="P3056">
            <v>7.4999999999999997E-2</v>
          </cell>
          <cell r="AD3056">
            <v>6</v>
          </cell>
        </row>
        <row r="3057">
          <cell r="D3057" t="str">
            <v>001705_Z11</v>
          </cell>
          <cell r="P3057">
            <v>0.42599999999999999</v>
          </cell>
          <cell r="AD3057">
            <v>1</v>
          </cell>
        </row>
        <row r="3058">
          <cell r="D3058" t="str">
            <v>001705_Z11</v>
          </cell>
          <cell r="P3058">
            <v>0.42599999999999999</v>
          </cell>
          <cell r="AD3058">
            <v>2</v>
          </cell>
        </row>
        <row r="3059">
          <cell r="D3059" t="str">
            <v>001705_Z11</v>
          </cell>
          <cell r="P3059">
            <v>0.42599999999999999</v>
          </cell>
          <cell r="AD3059">
            <v>3</v>
          </cell>
        </row>
        <row r="3060">
          <cell r="D3060" t="str">
            <v>001705_Z11</v>
          </cell>
          <cell r="P3060">
            <v>0.42599999999999999</v>
          </cell>
          <cell r="AD3060">
            <v>4</v>
          </cell>
        </row>
        <row r="3061">
          <cell r="D3061" t="str">
            <v>001705_Z11</v>
          </cell>
          <cell r="P3061">
            <v>0.42599999999999999</v>
          </cell>
          <cell r="AD3061">
            <v>5</v>
          </cell>
        </row>
        <row r="3062">
          <cell r="D3062" t="str">
            <v>001705_Z11</v>
          </cell>
          <cell r="P3062">
            <v>0.42599999999999999</v>
          </cell>
          <cell r="AD3062">
            <v>6</v>
          </cell>
        </row>
        <row r="3063">
          <cell r="D3063" t="str">
            <v>001706_Z11</v>
          </cell>
          <cell r="P3063">
            <v>0.03</v>
          </cell>
          <cell r="AD3063">
            <v>1</v>
          </cell>
        </row>
        <row r="3064">
          <cell r="D3064" t="str">
            <v>001706_Z11</v>
          </cell>
          <cell r="P3064">
            <v>0.03</v>
          </cell>
          <cell r="AD3064">
            <v>2</v>
          </cell>
        </row>
        <row r="3065">
          <cell r="D3065" t="str">
            <v>001706_Z11</v>
          </cell>
          <cell r="P3065">
            <v>0.03</v>
          </cell>
          <cell r="AD3065">
            <v>3</v>
          </cell>
        </row>
        <row r="3066">
          <cell r="D3066" t="str">
            <v>001706_Z11</v>
          </cell>
          <cell r="P3066">
            <v>0.03</v>
          </cell>
          <cell r="AD3066">
            <v>4</v>
          </cell>
        </row>
        <row r="3067">
          <cell r="D3067" t="str">
            <v>001706_Z11</v>
          </cell>
          <cell r="P3067">
            <v>0.03</v>
          </cell>
          <cell r="AD3067">
            <v>5</v>
          </cell>
        </row>
        <row r="3068">
          <cell r="D3068" t="str">
            <v>001706_Z11</v>
          </cell>
          <cell r="P3068">
            <v>0.03</v>
          </cell>
          <cell r="AD3068">
            <v>6</v>
          </cell>
        </row>
        <row r="3069">
          <cell r="D3069" t="str">
            <v>001708_Z11</v>
          </cell>
          <cell r="P3069">
            <v>1.6E-2</v>
          </cell>
          <cell r="AD3069">
            <v>1</v>
          </cell>
        </row>
        <row r="3070">
          <cell r="D3070" t="str">
            <v>001708_Z11</v>
          </cell>
          <cell r="P3070">
            <v>1.6E-2</v>
          </cell>
          <cell r="AD3070">
            <v>2</v>
          </cell>
        </row>
        <row r="3071">
          <cell r="D3071" t="str">
            <v>001708_Z11</v>
          </cell>
          <cell r="P3071">
            <v>1.6E-2</v>
          </cell>
          <cell r="AD3071">
            <v>3</v>
          </cell>
        </row>
        <row r="3072">
          <cell r="D3072" t="str">
            <v>001708_Z11</v>
          </cell>
          <cell r="P3072">
            <v>1.6E-2</v>
          </cell>
          <cell r="AD3072">
            <v>4</v>
          </cell>
        </row>
        <row r="3073">
          <cell r="D3073" t="str">
            <v>001708_Z11</v>
          </cell>
          <cell r="P3073">
            <v>1.6E-2</v>
          </cell>
          <cell r="AD3073">
            <v>5</v>
          </cell>
        </row>
        <row r="3074">
          <cell r="D3074" t="str">
            <v>001708_Z11</v>
          </cell>
          <cell r="P3074">
            <v>1.6E-2</v>
          </cell>
          <cell r="AD3074">
            <v>6</v>
          </cell>
        </row>
        <row r="3075">
          <cell r="D3075" t="str">
            <v>001709_Z11</v>
          </cell>
          <cell r="P3075">
            <v>4.0000000000000001E-3</v>
          </cell>
          <cell r="AD3075">
            <v>1</v>
          </cell>
        </row>
        <row r="3076">
          <cell r="D3076" t="str">
            <v>001709_Z11</v>
          </cell>
          <cell r="P3076">
            <v>4.0000000000000001E-3</v>
          </cell>
          <cell r="AD3076">
            <v>2</v>
          </cell>
        </row>
        <row r="3077">
          <cell r="D3077" t="str">
            <v>001709_Z11</v>
          </cell>
          <cell r="P3077">
            <v>4.0000000000000001E-3</v>
          </cell>
          <cell r="AD3077">
            <v>3</v>
          </cell>
        </row>
        <row r="3078">
          <cell r="D3078" t="str">
            <v>001709_Z11</v>
          </cell>
          <cell r="P3078">
            <v>4.0000000000000001E-3</v>
          </cell>
          <cell r="AD3078">
            <v>4</v>
          </cell>
        </row>
        <row r="3079">
          <cell r="D3079" t="str">
            <v>001709_Z11</v>
          </cell>
          <cell r="P3079">
            <v>4.0000000000000001E-3</v>
          </cell>
          <cell r="AD3079">
            <v>5</v>
          </cell>
        </row>
        <row r="3080">
          <cell r="D3080" t="str">
            <v>001709_Z11</v>
          </cell>
          <cell r="P3080">
            <v>4.0000000000000001E-3</v>
          </cell>
          <cell r="AD3080">
            <v>6</v>
          </cell>
        </row>
        <row r="3081">
          <cell r="D3081" t="str">
            <v>001713_Z11</v>
          </cell>
          <cell r="P3081">
            <v>6.0000000000000001E-3</v>
          </cell>
          <cell r="AD3081">
            <v>1</v>
          </cell>
        </row>
        <row r="3082">
          <cell r="D3082" t="str">
            <v>001713_Z11</v>
          </cell>
          <cell r="P3082">
            <v>6.0000000000000001E-3</v>
          </cell>
          <cell r="AD3082">
            <v>2</v>
          </cell>
        </row>
        <row r="3083">
          <cell r="D3083" t="str">
            <v>001713_Z11</v>
          </cell>
          <cell r="P3083">
            <v>6.0000000000000001E-3</v>
          </cell>
          <cell r="AD3083">
            <v>3</v>
          </cell>
        </row>
        <row r="3084">
          <cell r="D3084" t="str">
            <v>001713_Z11</v>
          </cell>
          <cell r="P3084">
            <v>6.0000000000000001E-3</v>
          </cell>
          <cell r="AD3084">
            <v>4</v>
          </cell>
        </row>
        <row r="3085">
          <cell r="D3085" t="str">
            <v>001713_Z11</v>
          </cell>
          <cell r="P3085">
            <v>6.0000000000000001E-3</v>
          </cell>
          <cell r="AD3085">
            <v>5</v>
          </cell>
        </row>
        <row r="3086">
          <cell r="D3086" t="str">
            <v>001713_Z11</v>
          </cell>
          <cell r="P3086">
            <v>6.0000000000000001E-3</v>
          </cell>
          <cell r="AD3086">
            <v>6</v>
          </cell>
        </row>
        <row r="3087">
          <cell r="D3087" t="str">
            <v>001714_Z11</v>
          </cell>
          <cell r="P3087">
            <v>1.7999999999999999E-2</v>
          </cell>
          <cell r="AD3087">
            <v>1</v>
          </cell>
        </row>
        <row r="3088">
          <cell r="D3088" t="str">
            <v>001714_Z11</v>
          </cell>
          <cell r="P3088">
            <v>1.7999999999999999E-2</v>
          </cell>
          <cell r="AD3088">
            <v>2</v>
          </cell>
        </row>
        <row r="3089">
          <cell r="D3089" t="str">
            <v>001714_Z11</v>
          </cell>
          <cell r="P3089">
            <v>1.7999999999999999E-2</v>
          </cell>
          <cell r="AD3089">
            <v>3</v>
          </cell>
        </row>
        <row r="3090">
          <cell r="D3090" t="str">
            <v>001714_Z11</v>
          </cell>
          <cell r="P3090">
            <v>1.7999999999999999E-2</v>
          </cell>
          <cell r="AD3090">
            <v>4</v>
          </cell>
        </row>
        <row r="3091">
          <cell r="D3091" t="str">
            <v>001714_Z11</v>
          </cell>
          <cell r="P3091">
            <v>1.7999999999999999E-2</v>
          </cell>
          <cell r="AD3091">
            <v>5</v>
          </cell>
        </row>
        <row r="3092">
          <cell r="D3092" t="str">
            <v>001714_Z11</v>
          </cell>
          <cell r="P3092">
            <v>1.7999999999999999E-2</v>
          </cell>
          <cell r="AD3092">
            <v>6</v>
          </cell>
        </row>
        <row r="3093">
          <cell r="D3093" t="str">
            <v>001715_Z11</v>
          </cell>
          <cell r="P3093">
            <v>1.0999999999999999E-2</v>
          </cell>
          <cell r="AD3093">
            <v>1</v>
          </cell>
        </row>
        <row r="3094">
          <cell r="D3094" t="str">
            <v>001715_Z11</v>
          </cell>
          <cell r="P3094">
            <v>1.0999999999999999E-2</v>
          </cell>
          <cell r="AD3094">
            <v>2</v>
          </cell>
        </row>
        <row r="3095">
          <cell r="D3095" t="str">
            <v>001715_Z11</v>
          </cell>
          <cell r="P3095">
            <v>1.0999999999999999E-2</v>
          </cell>
          <cell r="AD3095">
            <v>3</v>
          </cell>
        </row>
        <row r="3096">
          <cell r="D3096" t="str">
            <v>001715_Z11</v>
          </cell>
          <cell r="P3096">
            <v>1.0999999999999999E-2</v>
          </cell>
          <cell r="AD3096">
            <v>4</v>
          </cell>
        </row>
        <row r="3097">
          <cell r="D3097" t="str">
            <v>001715_Z11</v>
          </cell>
          <cell r="P3097">
            <v>1.0999999999999999E-2</v>
          </cell>
          <cell r="AD3097">
            <v>5</v>
          </cell>
        </row>
        <row r="3098">
          <cell r="D3098" t="str">
            <v>001715_Z11</v>
          </cell>
          <cell r="P3098">
            <v>1.0999999999999999E-2</v>
          </cell>
          <cell r="AD3098">
            <v>6</v>
          </cell>
        </row>
        <row r="3099">
          <cell r="D3099" t="str">
            <v>001716_Z11</v>
          </cell>
          <cell r="P3099">
            <v>1.0999999999999999E-2</v>
          </cell>
          <cell r="AD3099">
            <v>1</v>
          </cell>
        </row>
        <row r="3100">
          <cell r="D3100" t="str">
            <v>001716_Z11</v>
          </cell>
          <cell r="P3100">
            <v>1.0999999999999999E-2</v>
          </cell>
          <cell r="AD3100">
            <v>2</v>
          </cell>
        </row>
        <row r="3101">
          <cell r="D3101" t="str">
            <v>001716_Z11</v>
          </cell>
          <cell r="P3101">
            <v>1.0999999999999999E-2</v>
          </cell>
          <cell r="AD3101">
            <v>3</v>
          </cell>
        </row>
        <row r="3102">
          <cell r="D3102" t="str">
            <v>001716_Z11</v>
          </cell>
          <cell r="P3102">
            <v>1.0999999999999999E-2</v>
          </cell>
          <cell r="AD3102">
            <v>4</v>
          </cell>
        </row>
        <row r="3103">
          <cell r="D3103" t="str">
            <v>001716_Z11</v>
          </cell>
          <cell r="P3103">
            <v>1.0999999999999999E-2</v>
          </cell>
          <cell r="AD3103">
            <v>5</v>
          </cell>
        </row>
        <row r="3104">
          <cell r="D3104" t="str">
            <v>001716_Z11</v>
          </cell>
          <cell r="P3104">
            <v>1.0999999999999999E-2</v>
          </cell>
          <cell r="AD3104">
            <v>6</v>
          </cell>
        </row>
        <row r="3105">
          <cell r="D3105" t="str">
            <v>001719_Z11</v>
          </cell>
          <cell r="P3105">
            <v>2.1999999999999999E-2</v>
          </cell>
          <cell r="AD3105">
            <v>1</v>
          </cell>
        </row>
        <row r="3106">
          <cell r="D3106" t="str">
            <v>001719_Z11</v>
          </cell>
          <cell r="P3106">
            <v>2.1999999999999999E-2</v>
          </cell>
          <cell r="AD3106">
            <v>2</v>
          </cell>
        </row>
        <row r="3107">
          <cell r="D3107" t="str">
            <v>001719_Z11</v>
          </cell>
          <cell r="P3107">
            <v>2.1999999999999999E-2</v>
          </cell>
          <cell r="AD3107">
            <v>3</v>
          </cell>
        </row>
        <row r="3108">
          <cell r="D3108" t="str">
            <v>001719_Z11</v>
          </cell>
          <cell r="P3108">
            <v>2.1999999999999999E-2</v>
          </cell>
          <cell r="AD3108">
            <v>4</v>
          </cell>
        </row>
        <row r="3109">
          <cell r="D3109" t="str">
            <v>001719_Z11</v>
          </cell>
          <cell r="P3109">
            <v>2.1999999999999999E-2</v>
          </cell>
          <cell r="AD3109">
            <v>5</v>
          </cell>
        </row>
        <row r="3110">
          <cell r="D3110" t="str">
            <v>001719_Z11</v>
          </cell>
          <cell r="P3110">
            <v>2.1999999999999999E-2</v>
          </cell>
          <cell r="AD3110">
            <v>6</v>
          </cell>
        </row>
        <row r="3111">
          <cell r="D3111" t="str">
            <v>001725_Z11</v>
          </cell>
          <cell r="P3111">
            <v>0.11</v>
          </cell>
          <cell r="AD3111">
            <v>1</v>
          </cell>
        </row>
        <row r="3112">
          <cell r="D3112" t="str">
            <v>001725_Z11</v>
          </cell>
          <cell r="P3112">
            <v>0.11</v>
          </cell>
          <cell r="AD3112">
            <v>2</v>
          </cell>
        </row>
        <row r="3113">
          <cell r="D3113" t="str">
            <v>001725_Z11</v>
          </cell>
          <cell r="P3113">
            <v>0.11</v>
          </cell>
          <cell r="AD3113">
            <v>3</v>
          </cell>
        </row>
        <row r="3114">
          <cell r="D3114" t="str">
            <v>001725_Z11</v>
          </cell>
          <cell r="P3114">
            <v>0.11</v>
          </cell>
          <cell r="AD3114">
            <v>4</v>
          </cell>
        </row>
        <row r="3115">
          <cell r="D3115" t="str">
            <v>001725_Z11</v>
          </cell>
          <cell r="P3115">
            <v>0.11</v>
          </cell>
          <cell r="AD3115">
            <v>5</v>
          </cell>
        </row>
        <row r="3116">
          <cell r="D3116" t="str">
            <v>001725_Z11</v>
          </cell>
          <cell r="P3116">
            <v>0.11</v>
          </cell>
          <cell r="AD3116">
            <v>6</v>
          </cell>
        </row>
        <row r="3117">
          <cell r="D3117" t="str">
            <v>001731_Z11</v>
          </cell>
          <cell r="P3117">
            <v>5.5E-2</v>
          </cell>
          <cell r="AD3117">
            <v>1</v>
          </cell>
        </row>
        <row r="3118">
          <cell r="D3118" t="str">
            <v>001731_Z11</v>
          </cell>
          <cell r="P3118">
            <v>5.5E-2</v>
          </cell>
          <cell r="AD3118">
            <v>2</v>
          </cell>
        </row>
        <row r="3119">
          <cell r="D3119" t="str">
            <v>001731_Z11</v>
          </cell>
          <cell r="P3119">
            <v>5.5E-2</v>
          </cell>
          <cell r="AD3119">
            <v>3</v>
          </cell>
        </row>
        <row r="3120">
          <cell r="D3120" t="str">
            <v>001731_Z11</v>
          </cell>
          <cell r="P3120">
            <v>5.5E-2</v>
          </cell>
          <cell r="AD3120">
            <v>4</v>
          </cell>
        </row>
        <row r="3121">
          <cell r="D3121" t="str">
            <v>001731_Z11</v>
          </cell>
          <cell r="P3121">
            <v>5.5E-2</v>
          </cell>
          <cell r="AD3121">
            <v>5</v>
          </cell>
        </row>
        <row r="3122">
          <cell r="D3122" t="str">
            <v>001731_Z11</v>
          </cell>
          <cell r="P3122">
            <v>5.5E-2</v>
          </cell>
          <cell r="AD3122">
            <v>6</v>
          </cell>
        </row>
        <row r="3123">
          <cell r="D3123" t="str">
            <v>001732_Z11</v>
          </cell>
          <cell r="P3123">
            <v>2.1999999999999999E-2</v>
          </cell>
          <cell r="AD3123">
            <v>1</v>
          </cell>
        </row>
        <row r="3124">
          <cell r="D3124" t="str">
            <v>001732_Z11</v>
          </cell>
          <cell r="P3124">
            <v>2.1999999999999999E-2</v>
          </cell>
          <cell r="AD3124">
            <v>2</v>
          </cell>
        </row>
        <row r="3125">
          <cell r="D3125" t="str">
            <v>001732_Z11</v>
          </cell>
          <cell r="P3125">
            <v>2.1999999999999999E-2</v>
          </cell>
          <cell r="AD3125">
            <v>3</v>
          </cell>
        </row>
        <row r="3126">
          <cell r="D3126" t="str">
            <v>001732_Z11</v>
          </cell>
          <cell r="P3126">
            <v>2.1999999999999999E-2</v>
          </cell>
          <cell r="AD3126">
            <v>4</v>
          </cell>
        </row>
        <row r="3127">
          <cell r="D3127" t="str">
            <v>001732_Z11</v>
          </cell>
          <cell r="P3127">
            <v>2.1999999999999999E-2</v>
          </cell>
          <cell r="AD3127">
            <v>5</v>
          </cell>
        </row>
        <row r="3128">
          <cell r="D3128" t="str">
            <v>001732_Z11</v>
          </cell>
          <cell r="P3128">
            <v>2.1999999999999999E-2</v>
          </cell>
          <cell r="AD3128">
            <v>6</v>
          </cell>
        </row>
        <row r="3129">
          <cell r="D3129" t="str">
            <v>001733_Z11</v>
          </cell>
          <cell r="P3129">
            <v>0.02</v>
          </cell>
          <cell r="AD3129">
            <v>1</v>
          </cell>
        </row>
        <row r="3130">
          <cell r="D3130" t="str">
            <v>001733_Z11</v>
          </cell>
          <cell r="P3130">
            <v>0.02</v>
          </cell>
          <cell r="AD3130">
            <v>2</v>
          </cell>
        </row>
        <row r="3131">
          <cell r="D3131" t="str">
            <v>001733_Z11</v>
          </cell>
          <cell r="P3131">
            <v>0.02</v>
          </cell>
          <cell r="AD3131">
            <v>3</v>
          </cell>
        </row>
        <row r="3132">
          <cell r="D3132" t="str">
            <v>001733_Z11</v>
          </cell>
          <cell r="P3132">
            <v>0.02</v>
          </cell>
          <cell r="AD3132">
            <v>4</v>
          </cell>
        </row>
        <row r="3133">
          <cell r="D3133" t="str">
            <v>001733_Z11</v>
          </cell>
          <cell r="P3133">
            <v>0.02</v>
          </cell>
          <cell r="AD3133">
            <v>5</v>
          </cell>
        </row>
        <row r="3134">
          <cell r="D3134" t="str">
            <v>001733_Z11</v>
          </cell>
          <cell r="P3134">
            <v>0.02</v>
          </cell>
          <cell r="AD3134">
            <v>6</v>
          </cell>
        </row>
        <row r="3135">
          <cell r="D3135" t="str">
            <v>001736_Z11</v>
          </cell>
          <cell r="P3135">
            <v>1.0999999999999999E-2</v>
          </cell>
          <cell r="AD3135">
            <v>1</v>
          </cell>
        </row>
        <row r="3136">
          <cell r="D3136" t="str">
            <v>001736_Z11</v>
          </cell>
          <cell r="P3136">
            <v>1.0999999999999999E-2</v>
          </cell>
          <cell r="AD3136">
            <v>2</v>
          </cell>
        </row>
        <row r="3137">
          <cell r="D3137" t="str">
            <v>001736_Z11</v>
          </cell>
          <cell r="P3137">
            <v>1.0999999999999999E-2</v>
          </cell>
          <cell r="AD3137">
            <v>3</v>
          </cell>
        </row>
        <row r="3138">
          <cell r="D3138" t="str">
            <v>001736_Z11</v>
          </cell>
          <cell r="P3138">
            <v>1.0999999999999999E-2</v>
          </cell>
          <cell r="AD3138">
            <v>4</v>
          </cell>
        </row>
        <row r="3139">
          <cell r="D3139" t="str">
            <v>001736_Z11</v>
          </cell>
          <cell r="P3139">
            <v>1.0999999999999999E-2</v>
          </cell>
          <cell r="AD3139">
            <v>5</v>
          </cell>
        </row>
        <row r="3140">
          <cell r="D3140" t="str">
            <v>001736_Z11</v>
          </cell>
          <cell r="P3140">
            <v>1.0999999999999999E-2</v>
          </cell>
          <cell r="AD3140">
            <v>6</v>
          </cell>
        </row>
        <row r="3141">
          <cell r="D3141" t="str">
            <v>001740_Z11</v>
          </cell>
          <cell r="P3141">
            <v>1.7999999999999999E-2</v>
          </cell>
          <cell r="AD3141">
            <v>1</v>
          </cell>
        </row>
        <row r="3142">
          <cell r="D3142" t="str">
            <v>001740_Z11</v>
          </cell>
          <cell r="P3142">
            <v>7.4999999999999997E-2</v>
          </cell>
          <cell r="AD3142">
            <v>2</v>
          </cell>
        </row>
        <row r="3143">
          <cell r="D3143" t="str">
            <v>001740_Z11</v>
          </cell>
          <cell r="P3143">
            <v>7.4999999999999997E-2</v>
          </cell>
          <cell r="AD3143">
            <v>3</v>
          </cell>
        </row>
        <row r="3144">
          <cell r="D3144" t="str">
            <v>001740_Z11</v>
          </cell>
          <cell r="P3144">
            <v>7.4999999999999997E-2</v>
          </cell>
          <cell r="AD3144">
            <v>4</v>
          </cell>
        </row>
        <row r="3145">
          <cell r="D3145" t="str">
            <v>001740_Z11</v>
          </cell>
          <cell r="P3145">
            <v>7.4999999999999997E-2</v>
          </cell>
          <cell r="AD3145">
            <v>5</v>
          </cell>
        </row>
        <row r="3146">
          <cell r="D3146" t="str">
            <v>001741_Z11</v>
          </cell>
          <cell r="P3146">
            <v>5.0000000000000001E-3</v>
          </cell>
          <cell r="AD3146">
            <v>1</v>
          </cell>
        </row>
        <row r="3147">
          <cell r="D3147" t="str">
            <v>001741_Z11</v>
          </cell>
          <cell r="P3147">
            <v>5.0000000000000001E-3</v>
          </cell>
          <cell r="AD3147">
            <v>2</v>
          </cell>
        </row>
        <row r="3148">
          <cell r="D3148" t="str">
            <v>001741_Z11</v>
          </cell>
          <cell r="P3148">
            <v>5.0000000000000001E-3</v>
          </cell>
          <cell r="AD3148">
            <v>3</v>
          </cell>
        </row>
        <row r="3149">
          <cell r="D3149" t="str">
            <v>001741_Z11</v>
          </cell>
          <cell r="P3149">
            <v>5.0000000000000001E-3</v>
          </cell>
          <cell r="AD3149">
            <v>4</v>
          </cell>
        </row>
        <row r="3150">
          <cell r="D3150" t="str">
            <v>001741_Z11</v>
          </cell>
          <cell r="P3150">
            <v>5.0000000000000001E-3</v>
          </cell>
          <cell r="AD3150">
            <v>5</v>
          </cell>
        </row>
        <row r="3151">
          <cell r="D3151" t="str">
            <v>001741_Z11</v>
          </cell>
          <cell r="P3151">
            <v>5.0000000000000001E-3</v>
          </cell>
          <cell r="AD3151">
            <v>6</v>
          </cell>
        </row>
        <row r="3152">
          <cell r="D3152" t="str">
            <v>001743_Z11</v>
          </cell>
          <cell r="P3152">
            <v>4.3999999999999997E-2</v>
          </cell>
          <cell r="AD3152">
            <v>1</v>
          </cell>
        </row>
        <row r="3153">
          <cell r="D3153" t="str">
            <v>001743_Z11</v>
          </cell>
          <cell r="P3153">
            <v>4.3999999999999997E-2</v>
          </cell>
          <cell r="AD3153">
            <v>2</v>
          </cell>
        </row>
        <row r="3154">
          <cell r="D3154" t="str">
            <v>001743_Z11</v>
          </cell>
          <cell r="P3154">
            <v>4.3999999999999997E-2</v>
          </cell>
          <cell r="AD3154">
            <v>3</v>
          </cell>
        </row>
        <row r="3155">
          <cell r="D3155" t="str">
            <v>001743_Z11</v>
          </cell>
          <cell r="P3155">
            <v>4.3999999999999997E-2</v>
          </cell>
          <cell r="AD3155">
            <v>4</v>
          </cell>
        </row>
        <row r="3156">
          <cell r="D3156" t="str">
            <v>001743_Z11</v>
          </cell>
          <cell r="P3156">
            <v>4.3999999999999997E-2</v>
          </cell>
          <cell r="AD3156">
            <v>5</v>
          </cell>
        </row>
        <row r="3157">
          <cell r="D3157" t="str">
            <v>001743_Z11</v>
          </cell>
          <cell r="P3157">
            <v>4.3999999999999997E-2</v>
          </cell>
          <cell r="AD3157">
            <v>6</v>
          </cell>
        </row>
        <row r="3158">
          <cell r="D3158" t="str">
            <v>001746_Z11</v>
          </cell>
          <cell r="P3158">
            <v>0.05</v>
          </cell>
          <cell r="AD3158">
            <v>1</v>
          </cell>
        </row>
        <row r="3159">
          <cell r="D3159" t="str">
            <v>001746_Z11</v>
          </cell>
          <cell r="P3159">
            <v>0.05</v>
          </cell>
          <cell r="AD3159">
            <v>2</v>
          </cell>
        </row>
        <row r="3160">
          <cell r="D3160" t="str">
            <v>001746_Z11</v>
          </cell>
          <cell r="P3160">
            <v>0.05</v>
          </cell>
          <cell r="AD3160">
            <v>3</v>
          </cell>
        </row>
        <row r="3161">
          <cell r="D3161" t="str">
            <v>001746_Z11</v>
          </cell>
          <cell r="P3161">
            <v>0.05</v>
          </cell>
          <cell r="AD3161">
            <v>4</v>
          </cell>
        </row>
        <row r="3162">
          <cell r="D3162" t="str">
            <v>001746_Z11</v>
          </cell>
          <cell r="P3162">
            <v>0.05</v>
          </cell>
          <cell r="AD3162">
            <v>5</v>
          </cell>
        </row>
        <row r="3163">
          <cell r="D3163" t="str">
            <v>001746_Z11</v>
          </cell>
          <cell r="P3163">
            <v>0.05</v>
          </cell>
          <cell r="AD3163">
            <v>6</v>
          </cell>
        </row>
        <row r="3164">
          <cell r="D3164" t="str">
            <v>001747_Z11</v>
          </cell>
          <cell r="P3164">
            <v>0.01</v>
          </cell>
          <cell r="AD3164">
            <v>1</v>
          </cell>
        </row>
        <row r="3165">
          <cell r="D3165" t="str">
            <v>001747_Z11</v>
          </cell>
          <cell r="P3165">
            <v>0.01</v>
          </cell>
          <cell r="AD3165">
            <v>2</v>
          </cell>
        </row>
        <row r="3166">
          <cell r="D3166" t="str">
            <v>001747_Z11</v>
          </cell>
          <cell r="P3166">
            <v>0.01</v>
          </cell>
          <cell r="AD3166">
            <v>3</v>
          </cell>
        </row>
        <row r="3167">
          <cell r="D3167" t="str">
            <v>001747_Z11</v>
          </cell>
          <cell r="P3167">
            <v>0.01</v>
          </cell>
          <cell r="AD3167">
            <v>4</v>
          </cell>
        </row>
        <row r="3168">
          <cell r="D3168" t="str">
            <v>001747_Z11</v>
          </cell>
          <cell r="P3168">
            <v>0.01</v>
          </cell>
          <cell r="AD3168">
            <v>5</v>
          </cell>
        </row>
        <row r="3169">
          <cell r="D3169" t="str">
            <v>001747_Z11</v>
          </cell>
          <cell r="P3169">
            <v>0.01</v>
          </cell>
          <cell r="AD3169">
            <v>6</v>
          </cell>
        </row>
        <row r="3170">
          <cell r="D3170" t="str">
            <v>001753_Z11</v>
          </cell>
          <cell r="P3170">
            <v>4.8000000000000001E-2</v>
          </cell>
          <cell r="AD3170">
            <v>1</v>
          </cell>
        </row>
        <row r="3171">
          <cell r="D3171" t="str">
            <v>001753_Z11</v>
          </cell>
          <cell r="P3171">
            <v>4.8000000000000001E-2</v>
          </cell>
          <cell r="AD3171">
            <v>2</v>
          </cell>
        </row>
        <row r="3172">
          <cell r="D3172" t="str">
            <v>001753_Z11</v>
          </cell>
          <cell r="P3172">
            <v>4.8000000000000001E-2</v>
          </cell>
          <cell r="AD3172">
            <v>3</v>
          </cell>
        </row>
        <row r="3173">
          <cell r="D3173" t="str">
            <v>001753_Z11</v>
          </cell>
          <cell r="P3173">
            <v>4.8000000000000001E-2</v>
          </cell>
          <cell r="AD3173">
            <v>4</v>
          </cell>
        </row>
        <row r="3174">
          <cell r="D3174" t="str">
            <v>001753_Z11</v>
          </cell>
          <cell r="P3174">
            <v>4.8000000000000001E-2</v>
          </cell>
          <cell r="AD3174">
            <v>5</v>
          </cell>
        </row>
        <row r="3175">
          <cell r="D3175" t="str">
            <v>001753_Z11</v>
          </cell>
          <cell r="P3175">
            <v>4.8000000000000001E-2</v>
          </cell>
          <cell r="AD3175">
            <v>6</v>
          </cell>
        </row>
        <row r="3176">
          <cell r="D3176" t="str">
            <v>001758_Z11</v>
          </cell>
          <cell r="P3176">
            <v>0.11</v>
          </cell>
          <cell r="AD3176">
            <v>1</v>
          </cell>
        </row>
        <row r="3177">
          <cell r="D3177" t="str">
            <v>001758_Z11</v>
          </cell>
          <cell r="P3177">
            <v>0.11</v>
          </cell>
          <cell r="AD3177">
            <v>2</v>
          </cell>
        </row>
        <row r="3178">
          <cell r="D3178" t="str">
            <v>001758_Z11</v>
          </cell>
          <cell r="P3178">
            <v>0.11</v>
          </cell>
          <cell r="AD3178">
            <v>3</v>
          </cell>
        </row>
        <row r="3179">
          <cell r="D3179" t="str">
            <v>001758_Z11</v>
          </cell>
          <cell r="P3179">
            <v>0.11</v>
          </cell>
          <cell r="AD3179">
            <v>4</v>
          </cell>
        </row>
        <row r="3180">
          <cell r="D3180" t="str">
            <v>001758_Z11</v>
          </cell>
          <cell r="P3180">
            <v>0.11</v>
          </cell>
          <cell r="AD3180">
            <v>5</v>
          </cell>
        </row>
        <row r="3181">
          <cell r="D3181" t="str">
            <v>001758_Z11</v>
          </cell>
          <cell r="P3181">
            <v>0.11</v>
          </cell>
          <cell r="AD3181">
            <v>6</v>
          </cell>
        </row>
        <row r="3182">
          <cell r="D3182" t="str">
            <v>001761_Z11</v>
          </cell>
          <cell r="P3182">
            <v>0.01</v>
          </cell>
          <cell r="AD3182">
            <v>1</v>
          </cell>
        </row>
        <row r="3183">
          <cell r="D3183" t="str">
            <v>001761_Z11</v>
          </cell>
          <cell r="P3183">
            <v>0.01</v>
          </cell>
          <cell r="AD3183">
            <v>2</v>
          </cell>
        </row>
        <row r="3184">
          <cell r="D3184" t="str">
            <v>001761_Z11</v>
          </cell>
          <cell r="P3184">
            <v>0.01</v>
          </cell>
          <cell r="AD3184">
            <v>3</v>
          </cell>
        </row>
        <row r="3185">
          <cell r="D3185" t="str">
            <v>001761_Z11</v>
          </cell>
          <cell r="P3185">
            <v>0.01</v>
          </cell>
          <cell r="AD3185">
            <v>4</v>
          </cell>
        </row>
        <row r="3186">
          <cell r="D3186" t="str">
            <v>001761_Z11</v>
          </cell>
          <cell r="P3186">
            <v>0.01</v>
          </cell>
          <cell r="AD3186">
            <v>5</v>
          </cell>
        </row>
        <row r="3187">
          <cell r="D3187" t="str">
            <v>001761_Z11</v>
          </cell>
          <cell r="P3187">
            <v>0.01</v>
          </cell>
          <cell r="AD3187">
            <v>6</v>
          </cell>
        </row>
        <row r="3188">
          <cell r="D3188" t="str">
            <v>001769_Z11</v>
          </cell>
          <cell r="P3188">
            <v>0.12</v>
          </cell>
          <cell r="AD3188">
            <v>1</v>
          </cell>
        </row>
        <row r="3189">
          <cell r="D3189" t="str">
            <v>001769_Z11</v>
          </cell>
          <cell r="P3189">
            <v>0.12</v>
          </cell>
          <cell r="AD3189">
            <v>2</v>
          </cell>
        </row>
        <row r="3190">
          <cell r="D3190" t="str">
            <v>001769_Z11</v>
          </cell>
          <cell r="P3190">
            <v>0.12</v>
          </cell>
          <cell r="AD3190">
            <v>3</v>
          </cell>
        </row>
        <row r="3191">
          <cell r="D3191" t="str">
            <v>001769_Z11</v>
          </cell>
          <cell r="P3191">
            <v>0.12</v>
          </cell>
          <cell r="AD3191">
            <v>4</v>
          </cell>
        </row>
        <row r="3192">
          <cell r="D3192" t="str">
            <v>001769_Z11</v>
          </cell>
          <cell r="P3192">
            <v>0.12</v>
          </cell>
          <cell r="AD3192">
            <v>5</v>
          </cell>
        </row>
        <row r="3193">
          <cell r="D3193" t="str">
            <v>001769_Z11</v>
          </cell>
          <cell r="P3193">
            <v>0.12</v>
          </cell>
          <cell r="AD3193">
            <v>6</v>
          </cell>
        </row>
        <row r="3194">
          <cell r="D3194" t="str">
            <v>001770_Z11</v>
          </cell>
          <cell r="P3194">
            <v>5.0000000000000001E-3</v>
          </cell>
          <cell r="AD3194">
            <v>1</v>
          </cell>
        </row>
        <row r="3195">
          <cell r="D3195" t="str">
            <v>001770_Z11</v>
          </cell>
          <cell r="P3195">
            <v>5.0000000000000001E-3</v>
          </cell>
          <cell r="AD3195">
            <v>2</v>
          </cell>
        </row>
        <row r="3196">
          <cell r="D3196" t="str">
            <v>001770_Z11</v>
          </cell>
          <cell r="P3196">
            <v>5.0000000000000001E-3</v>
          </cell>
          <cell r="AD3196">
            <v>3</v>
          </cell>
        </row>
        <row r="3197">
          <cell r="D3197" t="str">
            <v>001770_Z11</v>
          </cell>
          <cell r="P3197">
            <v>5.0000000000000001E-3</v>
          </cell>
          <cell r="AD3197">
            <v>4</v>
          </cell>
        </row>
        <row r="3198">
          <cell r="D3198" t="str">
            <v>001770_Z11</v>
          </cell>
          <cell r="P3198">
            <v>5.0000000000000001E-3</v>
          </cell>
          <cell r="AD3198">
            <v>5</v>
          </cell>
        </row>
        <row r="3199">
          <cell r="D3199" t="str">
            <v>001770_Z11</v>
          </cell>
          <cell r="P3199">
            <v>5.0000000000000001E-3</v>
          </cell>
          <cell r="AD3199">
            <v>6</v>
          </cell>
        </row>
        <row r="3200">
          <cell r="D3200" t="str">
            <v>001774_Z11</v>
          </cell>
          <cell r="P3200">
            <v>1.4999999999999999E-2</v>
          </cell>
          <cell r="AD3200">
            <v>1</v>
          </cell>
        </row>
        <row r="3201">
          <cell r="D3201" t="str">
            <v>001774_Z11</v>
          </cell>
          <cell r="P3201">
            <v>1.4999999999999999E-2</v>
          </cell>
          <cell r="AD3201">
            <v>2</v>
          </cell>
        </row>
        <row r="3202">
          <cell r="D3202" t="str">
            <v>001774_Z11</v>
          </cell>
          <cell r="P3202">
            <v>1.4999999999999999E-2</v>
          </cell>
          <cell r="AD3202">
            <v>3</v>
          </cell>
        </row>
        <row r="3203">
          <cell r="D3203" t="str">
            <v>001774_Z11</v>
          </cell>
          <cell r="P3203">
            <v>1.4999999999999999E-2</v>
          </cell>
          <cell r="AD3203">
            <v>4</v>
          </cell>
        </row>
        <row r="3204">
          <cell r="D3204" t="str">
            <v>001774_Z11</v>
          </cell>
          <cell r="P3204">
            <v>1.4999999999999999E-2</v>
          </cell>
          <cell r="AD3204">
            <v>5</v>
          </cell>
        </row>
        <row r="3205">
          <cell r="D3205" t="str">
            <v>001774_Z11</v>
          </cell>
          <cell r="P3205">
            <v>1.4999999999999999E-2</v>
          </cell>
          <cell r="AD3205">
            <v>6</v>
          </cell>
        </row>
        <row r="3206">
          <cell r="D3206" t="str">
            <v>001775_Z11</v>
          </cell>
          <cell r="P3206">
            <v>1.4999999999999999E-2</v>
          </cell>
          <cell r="AD3206">
            <v>1</v>
          </cell>
        </row>
        <row r="3207">
          <cell r="D3207" t="str">
            <v>001775_Z11</v>
          </cell>
          <cell r="P3207">
            <v>1.4999999999999999E-2</v>
          </cell>
          <cell r="AD3207">
            <v>2</v>
          </cell>
        </row>
        <row r="3208">
          <cell r="D3208" t="str">
            <v>001775_Z11</v>
          </cell>
          <cell r="P3208">
            <v>1.4999999999999999E-2</v>
          </cell>
          <cell r="AD3208">
            <v>3</v>
          </cell>
        </row>
        <row r="3209">
          <cell r="D3209" t="str">
            <v>001775_Z11</v>
          </cell>
          <cell r="P3209">
            <v>1.4999999999999999E-2</v>
          </cell>
          <cell r="AD3209">
            <v>4</v>
          </cell>
        </row>
        <row r="3210">
          <cell r="D3210" t="str">
            <v>001775_Z11</v>
          </cell>
          <cell r="P3210">
            <v>1.4999999999999999E-2</v>
          </cell>
          <cell r="AD3210">
            <v>5</v>
          </cell>
        </row>
        <row r="3211">
          <cell r="D3211" t="str">
            <v>001775_Z11</v>
          </cell>
          <cell r="P3211">
            <v>1.4999999999999999E-2</v>
          </cell>
          <cell r="AD3211">
            <v>6</v>
          </cell>
        </row>
        <row r="3212">
          <cell r="D3212" t="str">
            <v>001778_Z11</v>
          </cell>
          <cell r="P3212">
            <v>0.02</v>
          </cell>
          <cell r="AD3212">
            <v>1</v>
          </cell>
        </row>
        <row r="3213">
          <cell r="D3213" t="str">
            <v>001778_Z11</v>
          </cell>
          <cell r="P3213">
            <v>0.02</v>
          </cell>
          <cell r="AD3213">
            <v>2</v>
          </cell>
        </row>
        <row r="3214">
          <cell r="D3214" t="str">
            <v>001778_Z11</v>
          </cell>
          <cell r="P3214">
            <v>0.02</v>
          </cell>
          <cell r="AD3214">
            <v>3</v>
          </cell>
        </row>
        <row r="3215">
          <cell r="D3215" t="str">
            <v>001778_Z11</v>
          </cell>
          <cell r="P3215">
            <v>0.02</v>
          </cell>
          <cell r="AD3215">
            <v>4</v>
          </cell>
        </row>
        <row r="3216">
          <cell r="D3216" t="str">
            <v>001778_Z11</v>
          </cell>
          <cell r="P3216">
            <v>0.02</v>
          </cell>
          <cell r="AD3216">
            <v>5</v>
          </cell>
        </row>
        <row r="3217">
          <cell r="D3217" t="str">
            <v>001778_Z11</v>
          </cell>
          <cell r="P3217">
            <v>0.02</v>
          </cell>
          <cell r="AD3217">
            <v>6</v>
          </cell>
        </row>
        <row r="3218">
          <cell r="D3218" t="str">
            <v>001798_Z11</v>
          </cell>
          <cell r="P3218">
            <v>2.3E-2</v>
          </cell>
          <cell r="AD3218">
            <v>1</v>
          </cell>
        </row>
        <row r="3219">
          <cell r="D3219" t="str">
            <v>001798_Z11</v>
          </cell>
          <cell r="P3219">
            <v>2.3E-2</v>
          </cell>
          <cell r="AD3219">
            <v>2</v>
          </cell>
        </row>
        <row r="3220">
          <cell r="D3220" t="str">
            <v>001798_Z11</v>
          </cell>
          <cell r="P3220">
            <v>2.3E-2</v>
          </cell>
          <cell r="AD3220">
            <v>3</v>
          </cell>
        </row>
        <row r="3221">
          <cell r="D3221" t="str">
            <v>001798_Z11</v>
          </cell>
          <cell r="P3221">
            <v>2.3E-2</v>
          </cell>
          <cell r="AD3221">
            <v>4</v>
          </cell>
        </row>
        <row r="3222">
          <cell r="D3222" t="str">
            <v>001798_Z11</v>
          </cell>
          <cell r="P3222">
            <v>2.3E-2</v>
          </cell>
          <cell r="AD3222">
            <v>5</v>
          </cell>
        </row>
        <row r="3223">
          <cell r="D3223" t="str">
            <v>001798_Z11</v>
          </cell>
          <cell r="P3223">
            <v>2.3E-2</v>
          </cell>
          <cell r="AD3223">
            <v>6</v>
          </cell>
        </row>
        <row r="3224">
          <cell r="D3224" t="str">
            <v>001799_Z11</v>
          </cell>
          <cell r="P3224">
            <v>2.3E-2</v>
          </cell>
          <cell r="AD3224">
            <v>1</v>
          </cell>
        </row>
        <row r="3225">
          <cell r="D3225" t="str">
            <v>001799_Z11</v>
          </cell>
          <cell r="P3225">
            <v>2.3E-2</v>
          </cell>
          <cell r="AD3225">
            <v>2</v>
          </cell>
        </row>
        <row r="3226">
          <cell r="D3226" t="str">
            <v>001799_Z11</v>
          </cell>
          <cell r="P3226">
            <v>2.3E-2</v>
          </cell>
          <cell r="AD3226">
            <v>3</v>
          </cell>
        </row>
        <row r="3227">
          <cell r="D3227" t="str">
            <v>001799_Z11</v>
          </cell>
          <cell r="P3227">
            <v>2.3E-2</v>
          </cell>
          <cell r="AD3227">
            <v>4</v>
          </cell>
        </row>
        <row r="3228">
          <cell r="D3228" t="str">
            <v>001799_Z11</v>
          </cell>
          <cell r="P3228">
            <v>2.3E-2</v>
          </cell>
          <cell r="AD3228">
            <v>5</v>
          </cell>
        </row>
        <row r="3229">
          <cell r="D3229" t="str">
            <v>001799_Z11</v>
          </cell>
          <cell r="P3229">
            <v>2.3E-2</v>
          </cell>
          <cell r="AD3229">
            <v>6</v>
          </cell>
        </row>
        <row r="3230">
          <cell r="D3230" t="str">
            <v>001800_Z11</v>
          </cell>
          <cell r="P3230">
            <v>5.5E-2</v>
          </cell>
          <cell r="AD3230">
            <v>1</v>
          </cell>
        </row>
        <row r="3231">
          <cell r="D3231" t="str">
            <v>001800_Z11</v>
          </cell>
          <cell r="P3231">
            <v>5.5E-2</v>
          </cell>
          <cell r="AD3231">
            <v>2</v>
          </cell>
        </row>
        <row r="3232">
          <cell r="D3232" t="str">
            <v>001800_Z11</v>
          </cell>
          <cell r="P3232">
            <v>5.5E-2</v>
          </cell>
          <cell r="AD3232">
            <v>3</v>
          </cell>
        </row>
        <row r="3233">
          <cell r="D3233" t="str">
            <v>001800_Z11</v>
          </cell>
          <cell r="P3233">
            <v>5.5E-2</v>
          </cell>
          <cell r="AD3233">
            <v>4</v>
          </cell>
        </row>
        <row r="3234">
          <cell r="D3234" t="str">
            <v>001800_Z11</v>
          </cell>
          <cell r="P3234">
            <v>5.5E-2</v>
          </cell>
          <cell r="AD3234">
            <v>5</v>
          </cell>
        </row>
        <row r="3235">
          <cell r="D3235" t="str">
            <v>001800_Z11</v>
          </cell>
          <cell r="P3235">
            <v>5.5E-2</v>
          </cell>
          <cell r="AD3235">
            <v>6</v>
          </cell>
        </row>
        <row r="3236">
          <cell r="D3236" t="str">
            <v>001801_Z11</v>
          </cell>
          <cell r="P3236">
            <v>1.4999999999999999E-2</v>
          </cell>
          <cell r="AD3236">
            <v>4</v>
          </cell>
        </row>
        <row r="3237">
          <cell r="D3237" t="str">
            <v>001801_Z11</v>
          </cell>
          <cell r="P3237">
            <v>1.4999999999999999E-2</v>
          </cell>
          <cell r="AD3237">
            <v>5</v>
          </cell>
        </row>
        <row r="3238">
          <cell r="D3238" t="str">
            <v>001801_Z11</v>
          </cell>
          <cell r="P3238">
            <v>1.4999999999999999E-2</v>
          </cell>
          <cell r="AD3238">
            <v>6</v>
          </cell>
        </row>
        <row r="3239">
          <cell r="D3239" t="str">
            <v>001804_Z11</v>
          </cell>
          <cell r="P3239">
            <v>1.2999999999999999E-2</v>
          </cell>
          <cell r="AD3239">
            <v>1</v>
          </cell>
        </row>
        <row r="3240">
          <cell r="D3240" t="str">
            <v>001805_Z11</v>
          </cell>
          <cell r="P3240">
            <v>8.0000000000000002E-3</v>
          </cell>
          <cell r="AD3240">
            <v>1</v>
          </cell>
        </row>
        <row r="3241">
          <cell r="D3241" t="str">
            <v>001805_Z11</v>
          </cell>
          <cell r="P3241">
            <v>8.0000000000000002E-3</v>
          </cell>
          <cell r="AD3241">
            <v>2</v>
          </cell>
        </row>
        <row r="3242">
          <cell r="D3242" t="str">
            <v>001805_Z11</v>
          </cell>
          <cell r="P3242">
            <v>8.0000000000000002E-3</v>
          </cell>
          <cell r="AD3242">
            <v>3</v>
          </cell>
        </row>
        <row r="3243">
          <cell r="D3243" t="str">
            <v>001805_Z11</v>
          </cell>
          <cell r="P3243">
            <v>8.0000000000000002E-3</v>
          </cell>
          <cell r="AD3243">
            <v>4</v>
          </cell>
        </row>
        <row r="3244">
          <cell r="D3244" t="str">
            <v>001805_Z11</v>
          </cell>
          <cell r="P3244">
            <v>8.0000000000000002E-3</v>
          </cell>
          <cell r="AD3244">
            <v>5</v>
          </cell>
        </row>
        <row r="3245">
          <cell r="D3245" t="str">
            <v>001805_Z11</v>
          </cell>
          <cell r="P3245">
            <v>8.0000000000000002E-3</v>
          </cell>
          <cell r="AD3245">
            <v>6</v>
          </cell>
        </row>
        <row r="3246">
          <cell r="D3246" t="str">
            <v>001810_Z11</v>
          </cell>
          <cell r="P3246">
            <v>0.03</v>
          </cell>
          <cell r="AD3246">
            <v>1</v>
          </cell>
        </row>
        <row r="3247">
          <cell r="D3247" t="str">
            <v>001810_Z11</v>
          </cell>
          <cell r="P3247">
            <v>0.03</v>
          </cell>
          <cell r="AD3247">
            <v>2</v>
          </cell>
        </row>
        <row r="3248">
          <cell r="D3248" t="str">
            <v>001810_Z11</v>
          </cell>
          <cell r="P3248">
            <v>0.03</v>
          </cell>
          <cell r="AD3248">
            <v>3</v>
          </cell>
        </row>
        <row r="3249">
          <cell r="D3249" t="str">
            <v>001810_Z11</v>
          </cell>
          <cell r="P3249">
            <v>0.03</v>
          </cell>
          <cell r="AD3249">
            <v>4</v>
          </cell>
        </row>
        <row r="3250">
          <cell r="D3250" t="str">
            <v>001810_Z11</v>
          </cell>
          <cell r="P3250">
            <v>0.03</v>
          </cell>
          <cell r="AD3250">
            <v>5</v>
          </cell>
        </row>
        <row r="3251">
          <cell r="D3251" t="str">
            <v>001810_Z11</v>
          </cell>
          <cell r="P3251">
            <v>0.03</v>
          </cell>
          <cell r="AD3251">
            <v>6</v>
          </cell>
        </row>
        <row r="3252">
          <cell r="D3252" t="str">
            <v>001813_Z11</v>
          </cell>
          <cell r="P3252">
            <v>7.4999999999999997E-2</v>
          </cell>
          <cell r="AD3252">
            <v>1</v>
          </cell>
        </row>
        <row r="3253">
          <cell r="D3253" t="str">
            <v>001813_Z11</v>
          </cell>
          <cell r="P3253">
            <v>7.4999999999999997E-2</v>
          </cell>
          <cell r="AD3253">
            <v>2</v>
          </cell>
        </row>
        <row r="3254">
          <cell r="D3254" t="str">
            <v>001813_Z11</v>
          </cell>
          <cell r="P3254">
            <v>7.4999999999999997E-2</v>
          </cell>
          <cell r="AD3254">
            <v>3</v>
          </cell>
        </row>
        <row r="3255">
          <cell r="D3255" t="str">
            <v>001813_Z11</v>
          </cell>
          <cell r="P3255">
            <v>7.4999999999999997E-2</v>
          </cell>
          <cell r="AD3255">
            <v>4</v>
          </cell>
        </row>
        <row r="3256">
          <cell r="D3256" t="str">
            <v>001813_Z11</v>
          </cell>
          <cell r="P3256">
            <v>7.4999999999999997E-2</v>
          </cell>
          <cell r="AD3256">
            <v>5</v>
          </cell>
        </row>
        <row r="3257">
          <cell r="D3257" t="str">
            <v>001813_Z11</v>
          </cell>
          <cell r="P3257">
            <v>7.4999999999999997E-2</v>
          </cell>
          <cell r="AD3257">
            <v>6</v>
          </cell>
        </row>
        <row r="3258">
          <cell r="D3258" t="str">
            <v>001817_Z11</v>
          </cell>
          <cell r="P3258">
            <v>0.03</v>
          </cell>
          <cell r="AD3258">
            <v>1</v>
          </cell>
        </row>
        <row r="3259">
          <cell r="D3259" t="str">
            <v>001817_Z11</v>
          </cell>
          <cell r="P3259">
            <v>0.03</v>
          </cell>
          <cell r="AD3259">
            <v>2</v>
          </cell>
        </row>
        <row r="3260">
          <cell r="D3260" t="str">
            <v>001817_Z11</v>
          </cell>
          <cell r="P3260">
            <v>0.03</v>
          </cell>
          <cell r="AD3260">
            <v>3</v>
          </cell>
        </row>
        <row r="3261">
          <cell r="D3261" t="str">
            <v>001817_Z11</v>
          </cell>
          <cell r="P3261">
            <v>0.03</v>
          </cell>
          <cell r="AD3261">
            <v>4</v>
          </cell>
        </row>
        <row r="3262">
          <cell r="D3262" t="str">
            <v>001817_Z11</v>
          </cell>
          <cell r="P3262">
            <v>0.03</v>
          </cell>
          <cell r="AD3262">
            <v>5</v>
          </cell>
        </row>
        <row r="3263">
          <cell r="D3263" t="str">
            <v>001817_Z11</v>
          </cell>
          <cell r="P3263">
            <v>0.03</v>
          </cell>
          <cell r="AD3263">
            <v>6</v>
          </cell>
        </row>
        <row r="3264">
          <cell r="D3264" t="str">
            <v>001830_Z11</v>
          </cell>
          <cell r="P3264">
            <v>2.5000000000000001E-2</v>
          </cell>
          <cell r="AD3264">
            <v>1</v>
          </cell>
        </row>
        <row r="3265">
          <cell r="D3265" t="str">
            <v>001830_Z11</v>
          </cell>
          <cell r="P3265">
            <v>2.5000000000000001E-2</v>
          </cell>
          <cell r="AD3265">
            <v>2</v>
          </cell>
        </row>
        <row r="3266">
          <cell r="D3266" t="str">
            <v>001830_Z11</v>
          </cell>
          <cell r="P3266">
            <v>2.5000000000000001E-2</v>
          </cell>
          <cell r="AD3266">
            <v>3</v>
          </cell>
        </row>
        <row r="3267">
          <cell r="D3267" t="str">
            <v>001830_Z11</v>
          </cell>
          <cell r="P3267">
            <v>2.5000000000000001E-2</v>
          </cell>
          <cell r="AD3267">
            <v>4</v>
          </cell>
        </row>
        <row r="3268">
          <cell r="D3268" t="str">
            <v>001830_Z11</v>
          </cell>
          <cell r="P3268">
            <v>2.5000000000000001E-2</v>
          </cell>
          <cell r="AD3268">
            <v>5</v>
          </cell>
        </row>
        <row r="3269">
          <cell r="D3269" t="str">
            <v>001830_Z11</v>
          </cell>
          <cell r="P3269">
            <v>2.5000000000000001E-2</v>
          </cell>
          <cell r="AD3269">
            <v>6</v>
          </cell>
        </row>
        <row r="3270">
          <cell r="D3270" t="str">
            <v>001831_Z11</v>
          </cell>
          <cell r="P3270">
            <v>0.42</v>
          </cell>
          <cell r="AD3270">
            <v>1</v>
          </cell>
        </row>
        <row r="3271">
          <cell r="D3271" t="str">
            <v>001831_Z11</v>
          </cell>
          <cell r="P3271">
            <v>0.42</v>
          </cell>
          <cell r="AD3271">
            <v>2</v>
          </cell>
        </row>
        <row r="3272">
          <cell r="D3272" t="str">
            <v>001831_Z11</v>
          </cell>
          <cell r="P3272">
            <v>0.42</v>
          </cell>
          <cell r="AD3272">
            <v>3</v>
          </cell>
        </row>
        <row r="3273">
          <cell r="D3273" t="str">
            <v>001831_Z11</v>
          </cell>
          <cell r="P3273">
            <v>0.42</v>
          </cell>
          <cell r="AD3273">
            <v>4</v>
          </cell>
        </row>
        <row r="3274">
          <cell r="D3274" t="str">
            <v>001831_Z11</v>
          </cell>
          <cell r="P3274">
            <v>0.42</v>
          </cell>
          <cell r="AD3274">
            <v>5</v>
          </cell>
        </row>
        <row r="3275">
          <cell r="D3275" t="str">
            <v>001831_Z11</v>
          </cell>
          <cell r="P3275">
            <v>0.42</v>
          </cell>
          <cell r="AD3275">
            <v>6</v>
          </cell>
        </row>
        <row r="3276">
          <cell r="D3276" t="str">
            <v>001832_Z11</v>
          </cell>
          <cell r="P3276">
            <v>0.13200000000000001</v>
          </cell>
          <cell r="AD3276">
            <v>1</v>
          </cell>
        </row>
        <row r="3277">
          <cell r="D3277" t="str">
            <v>001832_Z11</v>
          </cell>
          <cell r="P3277">
            <v>0.13200000000000001</v>
          </cell>
          <cell r="AD3277">
            <v>2</v>
          </cell>
        </row>
        <row r="3278">
          <cell r="D3278" t="str">
            <v>001832_Z11</v>
          </cell>
          <cell r="P3278">
            <v>0.13200000000000001</v>
          </cell>
          <cell r="AD3278">
            <v>3</v>
          </cell>
        </row>
        <row r="3279">
          <cell r="D3279" t="str">
            <v>001832_Z11</v>
          </cell>
          <cell r="P3279">
            <v>0.13200000000000001</v>
          </cell>
          <cell r="AD3279">
            <v>4</v>
          </cell>
        </row>
        <row r="3280">
          <cell r="D3280" t="str">
            <v>001832_Z11</v>
          </cell>
          <cell r="P3280">
            <v>0.13200000000000001</v>
          </cell>
          <cell r="AD3280">
            <v>5</v>
          </cell>
        </row>
        <row r="3281">
          <cell r="D3281" t="str">
            <v>001832_Z11</v>
          </cell>
          <cell r="P3281">
            <v>0.13200000000000001</v>
          </cell>
          <cell r="AD3281">
            <v>6</v>
          </cell>
        </row>
        <row r="3282">
          <cell r="D3282" t="str">
            <v>001833_Z11</v>
          </cell>
          <cell r="P3282">
            <v>5.5E-2</v>
          </cell>
          <cell r="AD3282">
            <v>1</v>
          </cell>
        </row>
        <row r="3283">
          <cell r="D3283" t="str">
            <v>001833_Z11</v>
          </cell>
          <cell r="P3283">
            <v>5.5E-2</v>
          </cell>
          <cell r="AD3283">
            <v>2</v>
          </cell>
        </row>
        <row r="3284">
          <cell r="D3284" t="str">
            <v>001833_Z11</v>
          </cell>
          <cell r="P3284">
            <v>5.5E-2</v>
          </cell>
          <cell r="AD3284">
            <v>3</v>
          </cell>
        </row>
        <row r="3285">
          <cell r="D3285" t="str">
            <v>001833_Z11</v>
          </cell>
          <cell r="P3285">
            <v>5.5E-2</v>
          </cell>
          <cell r="AD3285">
            <v>4</v>
          </cell>
        </row>
        <row r="3286">
          <cell r="D3286" t="str">
            <v>001833_Z11</v>
          </cell>
          <cell r="P3286">
            <v>5.5E-2</v>
          </cell>
          <cell r="AD3286">
            <v>5</v>
          </cell>
        </row>
        <row r="3287">
          <cell r="D3287" t="str">
            <v>001833_Z11</v>
          </cell>
          <cell r="P3287">
            <v>5.5E-2</v>
          </cell>
          <cell r="AD3287">
            <v>6</v>
          </cell>
        </row>
        <row r="3288">
          <cell r="D3288" t="str">
            <v>001834_Z11</v>
          </cell>
          <cell r="P3288">
            <v>0.06</v>
          </cell>
          <cell r="AD3288">
            <v>1</v>
          </cell>
        </row>
        <row r="3289">
          <cell r="D3289" t="str">
            <v>001834_Z11</v>
          </cell>
          <cell r="P3289">
            <v>0.06</v>
          </cell>
          <cell r="AD3289">
            <v>2</v>
          </cell>
        </row>
        <row r="3290">
          <cell r="D3290" t="str">
            <v>001834_Z11</v>
          </cell>
          <cell r="P3290">
            <v>0.06</v>
          </cell>
          <cell r="AD3290">
            <v>3</v>
          </cell>
        </row>
        <row r="3291">
          <cell r="D3291" t="str">
            <v>001834_Z11</v>
          </cell>
          <cell r="P3291">
            <v>0.06</v>
          </cell>
          <cell r="AD3291">
            <v>4</v>
          </cell>
        </row>
        <row r="3292">
          <cell r="D3292" t="str">
            <v>001834_Z11</v>
          </cell>
          <cell r="P3292">
            <v>0.06</v>
          </cell>
          <cell r="AD3292">
            <v>5</v>
          </cell>
        </row>
        <row r="3293">
          <cell r="D3293" t="str">
            <v>001834_Z11</v>
          </cell>
          <cell r="P3293">
            <v>0.06</v>
          </cell>
          <cell r="AD3293">
            <v>6</v>
          </cell>
        </row>
        <row r="3294">
          <cell r="D3294" t="str">
            <v>001838_Z11</v>
          </cell>
          <cell r="P3294">
            <v>1.2999999999999999E-2</v>
          </cell>
          <cell r="AD3294">
            <v>1</v>
          </cell>
        </row>
        <row r="3295">
          <cell r="D3295" t="str">
            <v>001838_Z11</v>
          </cell>
          <cell r="P3295">
            <v>1.2999999999999999E-2</v>
          </cell>
          <cell r="AD3295">
            <v>2</v>
          </cell>
        </row>
        <row r="3296">
          <cell r="D3296" t="str">
            <v>001838_Z11</v>
          </cell>
          <cell r="P3296">
            <v>1.2999999999999999E-2</v>
          </cell>
          <cell r="AD3296">
            <v>3</v>
          </cell>
        </row>
        <row r="3297">
          <cell r="D3297" t="str">
            <v>001838_Z11</v>
          </cell>
          <cell r="P3297">
            <v>1.2999999999999999E-2</v>
          </cell>
          <cell r="AD3297">
            <v>4</v>
          </cell>
        </row>
        <row r="3298">
          <cell r="D3298" t="str">
            <v>001838_Z11</v>
          </cell>
          <cell r="P3298">
            <v>1.2999999999999999E-2</v>
          </cell>
          <cell r="AD3298">
            <v>5</v>
          </cell>
        </row>
        <row r="3299">
          <cell r="D3299" t="str">
            <v>001838_Z11</v>
          </cell>
          <cell r="P3299">
            <v>1.2999999999999999E-2</v>
          </cell>
          <cell r="AD3299">
            <v>6</v>
          </cell>
        </row>
        <row r="3300">
          <cell r="D3300" t="str">
            <v>001844_Z11</v>
          </cell>
          <cell r="P3300">
            <v>1.4500000000000001E-2</v>
          </cell>
          <cell r="AD3300">
            <v>1</v>
          </cell>
        </row>
        <row r="3301">
          <cell r="D3301" t="str">
            <v>001844_Z11</v>
          </cell>
          <cell r="P3301">
            <v>1.4500000000000001E-2</v>
          </cell>
          <cell r="AD3301">
            <v>2</v>
          </cell>
        </row>
        <row r="3302">
          <cell r="D3302" t="str">
            <v>001844_Z11</v>
          </cell>
          <cell r="P3302">
            <v>1.4500000000000001E-2</v>
          </cell>
          <cell r="AD3302">
            <v>3</v>
          </cell>
        </row>
        <row r="3303">
          <cell r="D3303" t="str">
            <v>001844_Z11</v>
          </cell>
          <cell r="P3303">
            <v>1.4500000000000001E-2</v>
          </cell>
          <cell r="AD3303">
            <v>4</v>
          </cell>
        </row>
        <row r="3304">
          <cell r="D3304" t="str">
            <v>001844_Z11</v>
          </cell>
          <cell r="P3304">
            <v>1.4500000000000001E-2</v>
          </cell>
          <cell r="AD3304">
            <v>5</v>
          </cell>
        </row>
        <row r="3305">
          <cell r="D3305" t="str">
            <v>001844_Z11</v>
          </cell>
          <cell r="P3305">
            <v>1.4500000000000001E-2</v>
          </cell>
          <cell r="AD3305">
            <v>6</v>
          </cell>
        </row>
        <row r="3306">
          <cell r="D3306" t="str">
            <v>001846_Z11</v>
          </cell>
          <cell r="P3306">
            <v>0.03</v>
          </cell>
          <cell r="AD3306">
            <v>1</v>
          </cell>
        </row>
        <row r="3307">
          <cell r="D3307" t="str">
            <v>001846_Z11</v>
          </cell>
          <cell r="P3307">
            <v>0.03</v>
          </cell>
          <cell r="AD3307">
            <v>2</v>
          </cell>
        </row>
        <row r="3308">
          <cell r="D3308" t="str">
            <v>001846_Z11</v>
          </cell>
          <cell r="P3308">
            <v>0.03</v>
          </cell>
          <cell r="AD3308">
            <v>3</v>
          </cell>
        </row>
        <row r="3309">
          <cell r="D3309" t="str">
            <v>001846_Z11</v>
          </cell>
          <cell r="P3309">
            <v>0.03</v>
          </cell>
          <cell r="AD3309">
            <v>4</v>
          </cell>
        </row>
        <row r="3310">
          <cell r="D3310" t="str">
            <v>001846_Z11</v>
          </cell>
          <cell r="P3310">
            <v>0.03</v>
          </cell>
          <cell r="AD3310">
            <v>5</v>
          </cell>
        </row>
        <row r="3311">
          <cell r="D3311" t="str">
            <v>001846_Z11</v>
          </cell>
          <cell r="P3311">
            <v>0.03</v>
          </cell>
          <cell r="AD3311">
            <v>6</v>
          </cell>
        </row>
        <row r="3312">
          <cell r="D3312" t="str">
            <v>001849_Z11</v>
          </cell>
          <cell r="P3312">
            <v>0.03</v>
          </cell>
          <cell r="AD3312">
            <v>1</v>
          </cell>
        </row>
        <row r="3313">
          <cell r="D3313" t="str">
            <v>001849_Z11</v>
          </cell>
          <cell r="P3313">
            <v>0.03</v>
          </cell>
          <cell r="AD3313">
            <v>2</v>
          </cell>
        </row>
        <row r="3314">
          <cell r="D3314" t="str">
            <v>001849_Z11</v>
          </cell>
          <cell r="P3314">
            <v>0.03</v>
          </cell>
          <cell r="AD3314">
            <v>3</v>
          </cell>
        </row>
        <row r="3315">
          <cell r="D3315" t="str">
            <v>001849_Z11</v>
          </cell>
          <cell r="P3315">
            <v>0.03</v>
          </cell>
          <cell r="AD3315">
            <v>4</v>
          </cell>
        </row>
        <row r="3316">
          <cell r="D3316" t="str">
            <v>001849_Z11</v>
          </cell>
          <cell r="P3316">
            <v>0.03</v>
          </cell>
          <cell r="AD3316">
            <v>5</v>
          </cell>
        </row>
        <row r="3317">
          <cell r="D3317" t="str">
            <v>001849_Z11</v>
          </cell>
          <cell r="P3317">
            <v>0.03</v>
          </cell>
          <cell r="AD3317">
            <v>6</v>
          </cell>
        </row>
        <row r="3318">
          <cell r="D3318" t="str">
            <v>001850_Z11</v>
          </cell>
          <cell r="P3318">
            <v>4.9000000000000002E-2</v>
          </cell>
          <cell r="AD3318">
            <v>1</v>
          </cell>
        </row>
        <row r="3319">
          <cell r="D3319" t="str">
            <v>001850_Z11</v>
          </cell>
          <cell r="P3319">
            <v>4.9000000000000002E-2</v>
          </cell>
          <cell r="AD3319">
            <v>2</v>
          </cell>
        </row>
        <row r="3320">
          <cell r="D3320" t="str">
            <v>001850_Z11</v>
          </cell>
          <cell r="P3320">
            <v>4.9000000000000002E-2</v>
          </cell>
          <cell r="AD3320">
            <v>3</v>
          </cell>
        </row>
        <row r="3321">
          <cell r="D3321" t="str">
            <v>001854_Z11</v>
          </cell>
          <cell r="P3321">
            <v>1.4999999999999999E-2</v>
          </cell>
          <cell r="AD3321">
            <v>1</v>
          </cell>
        </row>
        <row r="3322">
          <cell r="D3322" t="str">
            <v>001854_Z11</v>
          </cell>
          <cell r="P3322">
            <v>1.4999999999999999E-2</v>
          </cell>
          <cell r="AD3322">
            <v>2</v>
          </cell>
        </row>
        <row r="3323">
          <cell r="D3323" t="str">
            <v>001854_Z11</v>
          </cell>
          <cell r="P3323">
            <v>1.4999999999999999E-2</v>
          </cell>
          <cell r="AD3323">
            <v>3</v>
          </cell>
        </row>
        <row r="3324">
          <cell r="D3324" t="str">
            <v>001854_Z11</v>
          </cell>
          <cell r="P3324">
            <v>1.4999999999999999E-2</v>
          </cell>
          <cell r="AD3324">
            <v>4</v>
          </cell>
        </row>
        <row r="3325">
          <cell r="D3325" t="str">
            <v>001854_Z11</v>
          </cell>
          <cell r="P3325">
            <v>1.4999999999999999E-2</v>
          </cell>
          <cell r="AD3325">
            <v>5</v>
          </cell>
        </row>
        <row r="3326">
          <cell r="D3326" t="str">
            <v>001854_Z11</v>
          </cell>
          <cell r="P3326">
            <v>1.4999999999999999E-2</v>
          </cell>
          <cell r="AD3326">
            <v>6</v>
          </cell>
        </row>
        <row r="3327">
          <cell r="D3327" t="str">
            <v>001857_Z11</v>
          </cell>
          <cell r="P3327">
            <v>5.5E-2</v>
          </cell>
          <cell r="AD3327">
            <v>1</v>
          </cell>
        </row>
        <row r="3328">
          <cell r="D3328" t="str">
            <v>001857_Z11</v>
          </cell>
          <cell r="P3328">
            <v>5.5E-2</v>
          </cell>
          <cell r="AD3328">
            <v>2</v>
          </cell>
        </row>
        <row r="3329">
          <cell r="D3329" t="str">
            <v>001857_Z11</v>
          </cell>
          <cell r="P3329">
            <v>5.5E-2</v>
          </cell>
          <cell r="AD3329">
            <v>3</v>
          </cell>
        </row>
        <row r="3330">
          <cell r="D3330" t="str">
            <v>001857_Z11</v>
          </cell>
          <cell r="P3330">
            <v>5.5E-2</v>
          </cell>
          <cell r="AD3330">
            <v>4</v>
          </cell>
        </row>
        <row r="3331">
          <cell r="D3331" t="str">
            <v>001857_Z11</v>
          </cell>
          <cell r="P3331">
            <v>5.5E-2</v>
          </cell>
          <cell r="AD3331">
            <v>5</v>
          </cell>
        </row>
        <row r="3332">
          <cell r="D3332" t="str">
            <v>001857_Z11</v>
          </cell>
          <cell r="P3332">
            <v>5.5E-2</v>
          </cell>
          <cell r="AD3332">
            <v>6</v>
          </cell>
        </row>
        <row r="3333">
          <cell r="D3333" t="str">
            <v>001862_Z11</v>
          </cell>
          <cell r="P3333">
            <v>1.0999999999999999E-2</v>
          </cell>
          <cell r="AD3333">
            <v>1</v>
          </cell>
        </row>
        <row r="3334">
          <cell r="D3334" t="str">
            <v>001862_Z11</v>
          </cell>
          <cell r="P3334">
            <v>1.0999999999999999E-2</v>
          </cell>
          <cell r="AD3334">
            <v>2</v>
          </cell>
        </row>
        <row r="3335">
          <cell r="D3335" t="str">
            <v>001862_Z11</v>
          </cell>
          <cell r="P3335">
            <v>1.0999999999999999E-2</v>
          </cell>
          <cell r="AD3335">
            <v>3</v>
          </cell>
        </row>
        <row r="3336">
          <cell r="D3336" t="str">
            <v>001862_Z11</v>
          </cell>
          <cell r="P3336">
            <v>1.0999999999999999E-2</v>
          </cell>
          <cell r="AD3336">
            <v>4</v>
          </cell>
        </row>
        <row r="3337">
          <cell r="D3337" t="str">
            <v>001862_Z11</v>
          </cell>
          <cell r="P3337">
            <v>1.0999999999999999E-2</v>
          </cell>
          <cell r="AD3337">
            <v>5</v>
          </cell>
        </row>
        <row r="3338">
          <cell r="D3338" t="str">
            <v>001862_Z11</v>
          </cell>
          <cell r="P3338">
            <v>1.0999999999999999E-2</v>
          </cell>
          <cell r="AD3338">
            <v>6</v>
          </cell>
        </row>
        <row r="3339">
          <cell r="D3339" t="str">
            <v>001863_Z11</v>
          </cell>
          <cell r="P3339">
            <v>1.4E-2</v>
          </cell>
          <cell r="AD3339">
            <v>1</v>
          </cell>
        </row>
        <row r="3340">
          <cell r="D3340" t="str">
            <v>001863_Z11</v>
          </cell>
          <cell r="P3340">
            <v>1.4E-2</v>
          </cell>
          <cell r="AD3340">
            <v>2</v>
          </cell>
        </row>
        <row r="3341">
          <cell r="D3341" t="str">
            <v>001863_Z11</v>
          </cell>
          <cell r="P3341">
            <v>1.4E-2</v>
          </cell>
          <cell r="AD3341">
            <v>3</v>
          </cell>
        </row>
        <row r="3342">
          <cell r="D3342" t="str">
            <v>001863_Z11</v>
          </cell>
          <cell r="P3342">
            <v>1.4E-2</v>
          </cell>
          <cell r="AD3342">
            <v>4</v>
          </cell>
        </row>
        <row r="3343">
          <cell r="D3343" t="str">
            <v>001863_Z11</v>
          </cell>
          <cell r="P3343">
            <v>1.4E-2</v>
          </cell>
          <cell r="AD3343">
            <v>5</v>
          </cell>
        </row>
        <row r="3344">
          <cell r="D3344" t="str">
            <v>001863_Z11</v>
          </cell>
          <cell r="P3344">
            <v>1.4E-2</v>
          </cell>
          <cell r="AD3344">
            <v>6</v>
          </cell>
        </row>
        <row r="3345">
          <cell r="D3345" t="str">
            <v>001870_Z11</v>
          </cell>
          <cell r="P3345">
            <v>4.4999999999999998E-2</v>
          </cell>
          <cell r="AD3345">
            <v>1</v>
          </cell>
        </row>
        <row r="3346">
          <cell r="D3346" t="str">
            <v>001870_Z11</v>
          </cell>
          <cell r="P3346">
            <v>4.4999999999999998E-2</v>
          </cell>
          <cell r="AD3346">
            <v>2</v>
          </cell>
        </row>
        <row r="3347">
          <cell r="D3347" t="str">
            <v>001870_Z11</v>
          </cell>
          <cell r="P3347">
            <v>4.4999999999999998E-2</v>
          </cell>
          <cell r="AD3347">
            <v>3</v>
          </cell>
        </row>
        <row r="3348">
          <cell r="D3348" t="str">
            <v>001870_Z11</v>
          </cell>
          <cell r="P3348">
            <v>4.4999999999999998E-2</v>
          </cell>
          <cell r="AD3348">
            <v>4</v>
          </cell>
        </row>
        <row r="3349">
          <cell r="D3349" t="str">
            <v>001870_Z11</v>
          </cell>
          <cell r="P3349">
            <v>4.4999999999999998E-2</v>
          </cell>
          <cell r="AD3349">
            <v>5</v>
          </cell>
        </row>
        <row r="3350">
          <cell r="D3350" t="str">
            <v>001870_Z11</v>
          </cell>
          <cell r="P3350">
            <v>4.4999999999999998E-2</v>
          </cell>
          <cell r="AD3350">
            <v>6</v>
          </cell>
        </row>
        <row r="3351">
          <cell r="D3351" t="str">
            <v>001876_Z11</v>
          </cell>
          <cell r="P3351">
            <v>4.0000000000000001E-3</v>
          </cell>
          <cell r="AD3351">
            <v>1</v>
          </cell>
        </row>
        <row r="3352">
          <cell r="D3352" t="str">
            <v>001876_Z11</v>
          </cell>
          <cell r="P3352">
            <v>4.0000000000000001E-3</v>
          </cell>
          <cell r="AD3352">
            <v>2</v>
          </cell>
        </row>
        <row r="3353">
          <cell r="D3353" t="str">
            <v>001876_Z11</v>
          </cell>
          <cell r="P3353">
            <v>4.0000000000000001E-3</v>
          </cell>
          <cell r="AD3353">
            <v>3</v>
          </cell>
        </row>
        <row r="3354">
          <cell r="D3354" t="str">
            <v>001876_Z11</v>
          </cell>
          <cell r="P3354">
            <v>4.0000000000000001E-3</v>
          </cell>
          <cell r="AD3354">
            <v>4</v>
          </cell>
        </row>
        <row r="3355">
          <cell r="D3355" t="str">
            <v>001876_Z11</v>
          </cell>
          <cell r="P3355">
            <v>4.0000000000000001E-3</v>
          </cell>
          <cell r="AD3355">
            <v>5</v>
          </cell>
        </row>
        <row r="3356">
          <cell r="D3356" t="str">
            <v>001876_Z11</v>
          </cell>
          <cell r="P3356">
            <v>4.0000000000000001E-3</v>
          </cell>
          <cell r="AD3356">
            <v>6</v>
          </cell>
        </row>
        <row r="3357">
          <cell r="D3357" t="str">
            <v>001885_Z11</v>
          </cell>
          <cell r="P3357">
            <v>1.0999999999999999E-2</v>
          </cell>
          <cell r="AD3357">
            <v>1</v>
          </cell>
        </row>
        <row r="3358">
          <cell r="D3358" t="str">
            <v>001885_Z11</v>
          </cell>
          <cell r="P3358">
            <v>1.0999999999999999E-2</v>
          </cell>
          <cell r="AD3358">
            <v>2</v>
          </cell>
        </row>
        <row r="3359">
          <cell r="D3359" t="str">
            <v>001885_Z11</v>
          </cell>
          <cell r="P3359">
            <v>1.0999999999999999E-2</v>
          </cell>
          <cell r="AD3359">
            <v>3</v>
          </cell>
        </row>
        <row r="3360">
          <cell r="D3360" t="str">
            <v>001885_Z11</v>
          </cell>
          <cell r="P3360">
            <v>1.0999999999999999E-2</v>
          </cell>
          <cell r="AD3360">
            <v>4</v>
          </cell>
        </row>
        <row r="3361">
          <cell r="D3361" t="str">
            <v>001885_Z11</v>
          </cell>
          <cell r="P3361">
            <v>1.0999999999999999E-2</v>
          </cell>
          <cell r="AD3361">
            <v>5</v>
          </cell>
        </row>
        <row r="3362">
          <cell r="D3362" t="str">
            <v>001885_Z11</v>
          </cell>
          <cell r="P3362">
            <v>1.0999999999999999E-2</v>
          </cell>
          <cell r="AD3362">
            <v>6</v>
          </cell>
        </row>
        <row r="3363">
          <cell r="D3363" t="str">
            <v>001888_Z11</v>
          </cell>
          <cell r="P3363">
            <v>2.4E-2</v>
          </cell>
          <cell r="AD3363">
            <v>1</v>
          </cell>
        </row>
        <row r="3364">
          <cell r="D3364" t="str">
            <v>001888_Z11</v>
          </cell>
          <cell r="P3364">
            <v>2.4E-2</v>
          </cell>
          <cell r="AD3364">
            <v>2</v>
          </cell>
        </row>
        <row r="3365">
          <cell r="D3365" t="str">
            <v>001888_Z11</v>
          </cell>
          <cell r="P3365">
            <v>2.4E-2</v>
          </cell>
          <cell r="AD3365">
            <v>3</v>
          </cell>
        </row>
        <row r="3366">
          <cell r="D3366" t="str">
            <v>001888_Z11</v>
          </cell>
          <cell r="P3366">
            <v>2.4E-2</v>
          </cell>
          <cell r="AD3366">
            <v>4</v>
          </cell>
        </row>
        <row r="3367">
          <cell r="D3367" t="str">
            <v>001888_Z11</v>
          </cell>
          <cell r="P3367">
            <v>2.4E-2</v>
          </cell>
          <cell r="AD3367">
            <v>5</v>
          </cell>
        </row>
        <row r="3368">
          <cell r="D3368" t="str">
            <v>001889_Z11</v>
          </cell>
          <cell r="P3368">
            <v>3.4000000000000002E-2</v>
          </cell>
          <cell r="AD3368">
            <v>1</v>
          </cell>
        </row>
        <row r="3369">
          <cell r="D3369" t="str">
            <v>001889_Z11</v>
          </cell>
          <cell r="P3369">
            <v>3.4000000000000002E-2</v>
          </cell>
          <cell r="AD3369">
            <v>2</v>
          </cell>
        </row>
        <row r="3370">
          <cell r="D3370" t="str">
            <v>001889_Z11</v>
          </cell>
          <cell r="P3370">
            <v>3.4000000000000002E-2</v>
          </cell>
          <cell r="AD3370">
            <v>3</v>
          </cell>
        </row>
        <row r="3371">
          <cell r="D3371" t="str">
            <v>001889_Z11</v>
          </cell>
          <cell r="P3371">
            <v>3.4000000000000002E-2</v>
          </cell>
          <cell r="AD3371">
            <v>4</v>
          </cell>
        </row>
        <row r="3372">
          <cell r="D3372" t="str">
            <v>001889_Z11</v>
          </cell>
          <cell r="P3372">
            <v>3.4000000000000002E-2</v>
          </cell>
          <cell r="AD3372">
            <v>5</v>
          </cell>
        </row>
        <row r="3373">
          <cell r="D3373" t="str">
            <v>001889_Z11</v>
          </cell>
          <cell r="P3373">
            <v>3.4000000000000002E-2</v>
          </cell>
          <cell r="AD3373">
            <v>6</v>
          </cell>
        </row>
        <row r="3374">
          <cell r="D3374" t="str">
            <v>001890_Z11</v>
          </cell>
          <cell r="P3374">
            <v>1.4999999999999999E-2</v>
          </cell>
          <cell r="AD3374">
            <v>1</v>
          </cell>
        </row>
        <row r="3375">
          <cell r="D3375" t="str">
            <v>001890_Z11</v>
          </cell>
          <cell r="P3375">
            <v>1.4999999999999999E-2</v>
          </cell>
          <cell r="AD3375">
            <v>2</v>
          </cell>
        </row>
        <row r="3376">
          <cell r="D3376" t="str">
            <v>001890_Z11</v>
          </cell>
          <cell r="P3376">
            <v>1.4999999999999999E-2</v>
          </cell>
          <cell r="AD3376">
            <v>3</v>
          </cell>
        </row>
        <row r="3377">
          <cell r="D3377" t="str">
            <v>001890_Z11</v>
          </cell>
          <cell r="P3377">
            <v>1.4999999999999999E-2</v>
          </cell>
          <cell r="AD3377">
            <v>4</v>
          </cell>
        </row>
        <row r="3378">
          <cell r="D3378" t="str">
            <v>001890_Z11</v>
          </cell>
          <cell r="P3378">
            <v>1.4999999999999999E-2</v>
          </cell>
          <cell r="AD3378">
            <v>5</v>
          </cell>
        </row>
        <row r="3379">
          <cell r="D3379" t="str">
            <v>001890_Z11</v>
          </cell>
          <cell r="P3379">
            <v>1.4999999999999999E-2</v>
          </cell>
          <cell r="AD3379">
            <v>6</v>
          </cell>
        </row>
        <row r="3380">
          <cell r="D3380" t="str">
            <v>001891_Z11</v>
          </cell>
          <cell r="P3380">
            <v>1.4999999999999999E-2</v>
          </cell>
          <cell r="AD3380">
            <v>1</v>
          </cell>
        </row>
        <row r="3381">
          <cell r="D3381" t="str">
            <v>001891_Z11</v>
          </cell>
          <cell r="P3381">
            <v>1.4999999999999999E-2</v>
          </cell>
          <cell r="AD3381">
            <v>2</v>
          </cell>
        </row>
        <row r="3382">
          <cell r="D3382" t="str">
            <v>001891_Z11</v>
          </cell>
          <cell r="P3382">
            <v>1.4999999999999999E-2</v>
          </cell>
          <cell r="AD3382">
            <v>3</v>
          </cell>
        </row>
        <row r="3383">
          <cell r="D3383" t="str">
            <v>001891_Z11</v>
          </cell>
          <cell r="P3383">
            <v>1.4999999999999999E-2</v>
          </cell>
          <cell r="AD3383">
            <v>4</v>
          </cell>
        </row>
        <row r="3384">
          <cell r="D3384" t="str">
            <v>001891_Z11</v>
          </cell>
          <cell r="P3384">
            <v>1.4999999999999999E-2</v>
          </cell>
          <cell r="AD3384">
            <v>5</v>
          </cell>
        </row>
        <row r="3385">
          <cell r="D3385" t="str">
            <v>001891_Z11</v>
          </cell>
          <cell r="P3385">
            <v>1.4999999999999999E-2</v>
          </cell>
          <cell r="AD3385">
            <v>6</v>
          </cell>
        </row>
        <row r="3386">
          <cell r="D3386" t="str">
            <v>001892_Z11</v>
          </cell>
          <cell r="P3386">
            <v>6.5000000000000002E-2</v>
          </cell>
          <cell r="AD3386">
            <v>1</v>
          </cell>
        </row>
        <row r="3387">
          <cell r="D3387" t="str">
            <v>001892_Z11</v>
          </cell>
          <cell r="P3387">
            <v>6.5000000000000002E-2</v>
          </cell>
          <cell r="AD3387">
            <v>2</v>
          </cell>
        </row>
        <row r="3388">
          <cell r="D3388" t="str">
            <v>001892_Z11</v>
          </cell>
          <cell r="P3388">
            <v>6.5000000000000002E-2</v>
          </cell>
          <cell r="AD3388">
            <v>3</v>
          </cell>
        </row>
        <row r="3389">
          <cell r="D3389" t="str">
            <v>001892_Z11</v>
          </cell>
          <cell r="P3389">
            <v>6.5000000000000002E-2</v>
          </cell>
          <cell r="AD3389">
            <v>4</v>
          </cell>
        </row>
        <row r="3390">
          <cell r="D3390" t="str">
            <v>001892_Z11</v>
          </cell>
          <cell r="P3390">
            <v>6.5000000000000002E-2</v>
          </cell>
          <cell r="AD3390">
            <v>5</v>
          </cell>
        </row>
        <row r="3391">
          <cell r="D3391" t="str">
            <v>001892_Z11</v>
          </cell>
          <cell r="P3391">
            <v>6.5000000000000002E-2</v>
          </cell>
          <cell r="AD3391">
            <v>6</v>
          </cell>
        </row>
        <row r="3392">
          <cell r="D3392" t="str">
            <v>001893_Z11</v>
          </cell>
          <cell r="P3392">
            <v>0.01</v>
          </cell>
          <cell r="AD3392">
            <v>1</v>
          </cell>
        </row>
        <row r="3393">
          <cell r="D3393" t="str">
            <v>001893_Z11</v>
          </cell>
          <cell r="P3393">
            <v>0.01</v>
          </cell>
          <cell r="AD3393">
            <v>2</v>
          </cell>
        </row>
        <row r="3394">
          <cell r="D3394" t="str">
            <v>001893_Z11</v>
          </cell>
          <cell r="P3394">
            <v>0.01</v>
          </cell>
          <cell r="AD3394">
            <v>3</v>
          </cell>
        </row>
        <row r="3395">
          <cell r="D3395" t="str">
            <v>001893_Z11</v>
          </cell>
          <cell r="P3395">
            <v>0.01</v>
          </cell>
          <cell r="AD3395">
            <v>4</v>
          </cell>
        </row>
        <row r="3396">
          <cell r="D3396" t="str">
            <v>001893_Z11</v>
          </cell>
          <cell r="P3396">
            <v>0.01</v>
          </cell>
          <cell r="AD3396">
            <v>5</v>
          </cell>
        </row>
        <row r="3397">
          <cell r="D3397" t="str">
            <v>001893_Z11</v>
          </cell>
          <cell r="P3397">
            <v>0.01</v>
          </cell>
          <cell r="AD3397">
            <v>6</v>
          </cell>
        </row>
        <row r="3398">
          <cell r="D3398" t="str">
            <v>001894_Z11</v>
          </cell>
          <cell r="P3398">
            <v>2.1000000000000001E-2</v>
          </cell>
          <cell r="AD3398">
            <v>1</v>
          </cell>
        </row>
        <row r="3399">
          <cell r="D3399" t="str">
            <v>001894_Z11</v>
          </cell>
          <cell r="P3399">
            <v>2.1000000000000001E-2</v>
          </cell>
          <cell r="AD3399">
            <v>2</v>
          </cell>
        </row>
        <row r="3400">
          <cell r="D3400" t="str">
            <v>001894_Z11</v>
          </cell>
          <cell r="P3400">
            <v>2.1000000000000001E-2</v>
          </cell>
          <cell r="AD3400">
            <v>3</v>
          </cell>
        </row>
        <row r="3401">
          <cell r="D3401" t="str">
            <v>001894_Z11</v>
          </cell>
          <cell r="P3401">
            <v>2.1000000000000001E-2</v>
          </cell>
          <cell r="AD3401">
            <v>4</v>
          </cell>
        </row>
        <row r="3402">
          <cell r="D3402" t="str">
            <v>001894_Z11</v>
          </cell>
          <cell r="P3402">
            <v>2.1000000000000001E-2</v>
          </cell>
          <cell r="AD3402">
            <v>5</v>
          </cell>
        </row>
        <row r="3403">
          <cell r="D3403" t="str">
            <v>001894_Z11</v>
          </cell>
          <cell r="P3403">
            <v>2.1000000000000001E-2</v>
          </cell>
          <cell r="AD3403">
            <v>6</v>
          </cell>
        </row>
        <row r="3404">
          <cell r="D3404" t="str">
            <v>001895_Z11</v>
          </cell>
          <cell r="P3404">
            <v>1.9E-2</v>
          </cell>
          <cell r="AD3404">
            <v>1</v>
          </cell>
        </row>
        <row r="3405">
          <cell r="D3405" t="str">
            <v>001895_Z11</v>
          </cell>
          <cell r="P3405">
            <v>1.9E-2</v>
          </cell>
          <cell r="AD3405">
            <v>2</v>
          </cell>
        </row>
        <row r="3406">
          <cell r="D3406" t="str">
            <v>001895_Z11</v>
          </cell>
          <cell r="P3406">
            <v>1.9E-2</v>
          </cell>
          <cell r="AD3406">
            <v>3</v>
          </cell>
        </row>
        <row r="3407">
          <cell r="D3407" t="str">
            <v>001895_Z11</v>
          </cell>
          <cell r="P3407">
            <v>1.9E-2</v>
          </cell>
          <cell r="AD3407">
            <v>4</v>
          </cell>
        </row>
        <row r="3408">
          <cell r="D3408" t="str">
            <v>001895_Z11</v>
          </cell>
          <cell r="P3408">
            <v>1.9E-2</v>
          </cell>
          <cell r="AD3408">
            <v>5</v>
          </cell>
        </row>
        <row r="3409">
          <cell r="D3409" t="str">
            <v>001895_Z11</v>
          </cell>
          <cell r="P3409">
            <v>1.9E-2</v>
          </cell>
          <cell r="AD3409">
            <v>6</v>
          </cell>
        </row>
        <row r="3410">
          <cell r="D3410" t="str">
            <v>001897_Z11</v>
          </cell>
          <cell r="P3410">
            <v>1.2E-2</v>
          </cell>
          <cell r="AD3410">
            <v>1</v>
          </cell>
        </row>
        <row r="3411">
          <cell r="D3411" t="str">
            <v>001897_Z11</v>
          </cell>
          <cell r="P3411">
            <v>1.2E-2</v>
          </cell>
          <cell r="AD3411">
            <v>2</v>
          </cell>
        </row>
        <row r="3412">
          <cell r="D3412" t="str">
            <v>001897_Z11</v>
          </cell>
          <cell r="P3412">
            <v>1.2E-2</v>
          </cell>
          <cell r="AD3412">
            <v>3</v>
          </cell>
        </row>
        <row r="3413">
          <cell r="D3413" t="str">
            <v>001897_Z11</v>
          </cell>
          <cell r="P3413">
            <v>1.2E-2</v>
          </cell>
          <cell r="AD3413">
            <v>4</v>
          </cell>
        </row>
        <row r="3414">
          <cell r="D3414" t="str">
            <v>001897_Z11</v>
          </cell>
          <cell r="P3414">
            <v>1.2E-2</v>
          </cell>
          <cell r="AD3414">
            <v>5</v>
          </cell>
        </row>
        <row r="3415">
          <cell r="D3415" t="str">
            <v>001897_Z11</v>
          </cell>
          <cell r="P3415">
            <v>1.2E-2</v>
          </cell>
          <cell r="AD3415">
            <v>6</v>
          </cell>
        </row>
        <row r="3416">
          <cell r="D3416" t="str">
            <v>001903_Z11</v>
          </cell>
          <cell r="P3416">
            <v>0.09</v>
          </cell>
          <cell r="AD3416">
            <v>1</v>
          </cell>
        </row>
        <row r="3417">
          <cell r="D3417" t="str">
            <v>001903_Z11</v>
          </cell>
          <cell r="P3417">
            <v>0.09</v>
          </cell>
          <cell r="AD3417">
            <v>2</v>
          </cell>
        </row>
        <row r="3418">
          <cell r="D3418" t="str">
            <v>001903_Z11</v>
          </cell>
          <cell r="P3418">
            <v>0.09</v>
          </cell>
          <cell r="AD3418">
            <v>3</v>
          </cell>
        </row>
        <row r="3419">
          <cell r="D3419" t="str">
            <v>001903_Z11</v>
          </cell>
          <cell r="P3419">
            <v>0.09</v>
          </cell>
          <cell r="AD3419">
            <v>4</v>
          </cell>
        </row>
        <row r="3420">
          <cell r="D3420" t="str">
            <v>001903_Z11</v>
          </cell>
          <cell r="P3420">
            <v>0.09</v>
          </cell>
          <cell r="AD3420">
            <v>5</v>
          </cell>
        </row>
        <row r="3421">
          <cell r="D3421" t="str">
            <v>001903_Z11</v>
          </cell>
          <cell r="P3421">
            <v>0.09</v>
          </cell>
          <cell r="AD3421">
            <v>6</v>
          </cell>
        </row>
        <row r="3422">
          <cell r="D3422" t="str">
            <v>001906_Z11</v>
          </cell>
          <cell r="P3422">
            <v>0.04</v>
          </cell>
          <cell r="AD3422">
            <v>1</v>
          </cell>
        </row>
        <row r="3423">
          <cell r="D3423" t="str">
            <v>001906_Z11</v>
          </cell>
          <cell r="P3423">
            <v>0.04</v>
          </cell>
          <cell r="AD3423">
            <v>2</v>
          </cell>
        </row>
        <row r="3424">
          <cell r="D3424" t="str">
            <v>001906_Z11</v>
          </cell>
          <cell r="P3424">
            <v>0.04</v>
          </cell>
          <cell r="AD3424">
            <v>3</v>
          </cell>
        </row>
        <row r="3425">
          <cell r="D3425" t="str">
            <v>001906_Z11</v>
          </cell>
          <cell r="P3425">
            <v>0.04</v>
          </cell>
          <cell r="AD3425">
            <v>4</v>
          </cell>
        </row>
        <row r="3426">
          <cell r="D3426" t="str">
            <v>001906_Z11</v>
          </cell>
          <cell r="P3426">
            <v>0.04</v>
          </cell>
          <cell r="AD3426">
            <v>5</v>
          </cell>
        </row>
        <row r="3427">
          <cell r="D3427" t="str">
            <v>001906_Z11</v>
          </cell>
          <cell r="P3427">
            <v>0.04</v>
          </cell>
          <cell r="AD3427">
            <v>6</v>
          </cell>
        </row>
        <row r="3428">
          <cell r="D3428" t="str">
            <v>001911_Z11</v>
          </cell>
          <cell r="P3428">
            <v>0.03</v>
          </cell>
          <cell r="AD3428">
            <v>1</v>
          </cell>
        </row>
        <row r="3429">
          <cell r="D3429" t="str">
            <v>001911_Z11</v>
          </cell>
          <cell r="P3429">
            <v>0.03</v>
          </cell>
          <cell r="AD3429">
            <v>2</v>
          </cell>
        </row>
        <row r="3430">
          <cell r="D3430" t="str">
            <v>001911_Z11</v>
          </cell>
          <cell r="P3430">
            <v>0.03</v>
          </cell>
          <cell r="AD3430">
            <v>3</v>
          </cell>
        </row>
        <row r="3431">
          <cell r="D3431" t="str">
            <v>001911_Z11</v>
          </cell>
          <cell r="P3431">
            <v>0.03</v>
          </cell>
          <cell r="AD3431">
            <v>4</v>
          </cell>
        </row>
        <row r="3432">
          <cell r="D3432" t="str">
            <v>001911_Z11</v>
          </cell>
          <cell r="P3432">
            <v>0.03</v>
          </cell>
          <cell r="AD3432">
            <v>5</v>
          </cell>
        </row>
        <row r="3433">
          <cell r="D3433" t="str">
            <v>001911_Z11</v>
          </cell>
          <cell r="P3433">
            <v>0.03</v>
          </cell>
          <cell r="AD3433">
            <v>6</v>
          </cell>
        </row>
        <row r="3434">
          <cell r="D3434" t="str">
            <v>001912_Z11</v>
          </cell>
          <cell r="P3434">
            <v>1.6E-2</v>
          </cell>
          <cell r="AD3434">
            <v>1</v>
          </cell>
        </row>
        <row r="3435">
          <cell r="D3435" t="str">
            <v>001912_Z11</v>
          </cell>
          <cell r="P3435">
            <v>1.6E-2</v>
          </cell>
          <cell r="AD3435">
            <v>2</v>
          </cell>
        </row>
        <row r="3436">
          <cell r="D3436" t="str">
            <v>001912_Z11</v>
          </cell>
          <cell r="P3436">
            <v>1.6E-2</v>
          </cell>
          <cell r="AD3436">
            <v>3</v>
          </cell>
        </row>
        <row r="3437">
          <cell r="D3437" t="str">
            <v>001912_Z11</v>
          </cell>
          <cell r="P3437">
            <v>1.6E-2</v>
          </cell>
          <cell r="AD3437">
            <v>4</v>
          </cell>
        </row>
        <row r="3438">
          <cell r="D3438" t="str">
            <v>001912_Z11</v>
          </cell>
          <cell r="P3438">
            <v>1.6E-2</v>
          </cell>
          <cell r="AD3438">
            <v>5</v>
          </cell>
        </row>
        <row r="3439">
          <cell r="D3439" t="str">
            <v>001912_Z11</v>
          </cell>
          <cell r="P3439">
            <v>1.6E-2</v>
          </cell>
          <cell r="AD3439">
            <v>6</v>
          </cell>
        </row>
        <row r="3440">
          <cell r="D3440" t="str">
            <v>001916_Z11</v>
          </cell>
          <cell r="P3440">
            <v>1.4999999999999999E-2</v>
          </cell>
          <cell r="AD3440">
            <v>1</v>
          </cell>
        </row>
        <row r="3441">
          <cell r="D3441" t="str">
            <v>001916_Z11</v>
          </cell>
          <cell r="P3441">
            <v>1.4999999999999999E-2</v>
          </cell>
          <cell r="AD3441">
            <v>2</v>
          </cell>
        </row>
        <row r="3442">
          <cell r="D3442" t="str">
            <v>001916_Z11</v>
          </cell>
          <cell r="P3442">
            <v>1.4999999999999999E-2</v>
          </cell>
          <cell r="AD3442">
            <v>3</v>
          </cell>
        </row>
        <row r="3443">
          <cell r="D3443" t="str">
            <v>001916_Z11</v>
          </cell>
          <cell r="P3443">
            <v>1.4999999999999999E-2</v>
          </cell>
          <cell r="AD3443">
            <v>4</v>
          </cell>
        </row>
        <row r="3444">
          <cell r="D3444" t="str">
            <v>001916_Z11</v>
          </cell>
          <cell r="P3444">
            <v>1.4999999999999999E-2</v>
          </cell>
          <cell r="AD3444">
            <v>5</v>
          </cell>
        </row>
        <row r="3445">
          <cell r="D3445" t="str">
            <v>001916_Z11</v>
          </cell>
          <cell r="P3445">
            <v>1.4999999999999999E-2</v>
          </cell>
          <cell r="AD3445">
            <v>6</v>
          </cell>
        </row>
        <row r="3446">
          <cell r="D3446" t="str">
            <v>001917_Z11</v>
          </cell>
          <cell r="P3446">
            <v>1.26E-2</v>
          </cell>
          <cell r="AD3446">
            <v>1</v>
          </cell>
        </row>
        <row r="3447">
          <cell r="D3447" t="str">
            <v>001917_Z11</v>
          </cell>
          <cell r="P3447">
            <v>1.26E-2</v>
          </cell>
          <cell r="AD3447">
            <v>2</v>
          </cell>
        </row>
        <row r="3448">
          <cell r="D3448" t="str">
            <v>001917_Z11</v>
          </cell>
          <cell r="P3448">
            <v>1.26E-2</v>
          </cell>
          <cell r="AD3448">
            <v>3</v>
          </cell>
        </row>
        <row r="3449">
          <cell r="D3449" t="str">
            <v>001917_Z11</v>
          </cell>
          <cell r="P3449">
            <v>1.26E-2</v>
          </cell>
          <cell r="AD3449">
            <v>4</v>
          </cell>
        </row>
        <row r="3450">
          <cell r="D3450" t="str">
            <v>001917_Z11</v>
          </cell>
          <cell r="P3450">
            <v>1.26E-2</v>
          </cell>
          <cell r="AD3450">
            <v>5</v>
          </cell>
        </row>
        <row r="3451">
          <cell r="D3451" t="str">
            <v>001917_Z11</v>
          </cell>
          <cell r="P3451">
            <v>1.26E-2</v>
          </cell>
          <cell r="AD3451">
            <v>6</v>
          </cell>
        </row>
        <row r="3452">
          <cell r="D3452" t="str">
            <v>001921_Z11</v>
          </cell>
          <cell r="P3452">
            <v>5.5E-2</v>
          </cell>
          <cell r="AD3452">
            <v>1</v>
          </cell>
        </row>
        <row r="3453">
          <cell r="D3453" t="str">
            <v>001921_Z11</v>
          </cell>
          <cell r="P3453">
            <v>5.5E-2</v>
          </cell>
          <cell r="AD3453">
            <v>2</v>
          </cell>
        </row>
        <row r="3454">
          <cell r="D3454" t="str">
            <v>001921_Z11</v>
          </cell>
          <cell r="P3454">
            <v>5.5E-2</v>
          </cell>
          <cell r="AD3454">
            <v>3</v>
          </cell>
        </row>
        <row r="3455">
          <cell r="D3455" t="str">
            <v>001921_Z11</v>
          </cell>
          <cell r="P3455">
            <v>5.5E-2</v>
          </cell>
          <cell r="AD3455">
            <v>4</v>
          </cell>
        </row>
        <row r="3456">
          <cell r="D3456" t="str">
            <v>001921_Z11</v>
          </cell>
          <cell r="P3456">
            <v>5.5E-2</v>
          </cell>
          <cell r="AD3456">
            <v>5</v>
          </cell>
        </row>
        <row r="3457">
          <cell r="D3457" t="str">
            <v>001921_Z11</v>
          </cell>
          <cell r="P3457">
            <v>5.5E-2</v>
          </cell>
          <cell r="AD3457">
            <v>6</v>
          </cell>
        </row>
        <row r="3458">
          <cell r="D3458" t="str">
            <v>001925_Z11</v>
          </cell>
          <cell r="P3458">
            <v>1.4999999999999999E-2</v>
          </cell>
          <cell r="AD3458">
            <v>1</v>
          </cell>
        </row>
        <row r="3459">
          <cell r="D3459" t="str">
            <v>001925_Z11</v>
          </cell>
          <cell r="P3459">
            <v>1.4999999999999999E-2</v>
          </cell>
          <cell r="AD3459">
            <v>2</v>
          </cell>
        </row>
        <row r="3460">
          <cell r="D3460" t="str">
            <v>001925_Z11</v>
          </cell>
          <cell r="P3460">
            <v>1.4999999999999999E-2</v>
          </cell>
          <cell r="AD3460">
            <v>3</v>
          </cell>
        </row>
        <row r="3461">
          <cell r="D3461" t="str">
            <v>001925_Z11</v>
          </cell>
          <cell r="P3461">
            <v>1.4999999999999999E-2</v>
          </cell>
          <cell r="AD3461">
            <v>4</v>
          </cell>
        </row>
        <row r="3462">
          <cell r="D3462" t="str">
            <v>001925_Z11</v>
          </cell>
          <cell r="P3462">
            <v>1.4999999999999999E-2</v>
          </cell>
          <cell r="AD3462">
            <v>5</v>
          </cell>
        </row>
        <row r="3463">
          <cell r="D3463" t="str">
            <v>001925_Z11</v>
          </cell>
          <cell r="P3463">
            <v>1.4999999999999999E-2</v>
          </cell>
          <cell r="AD3463">
            <v>6</v>
          </cell>
        </row>
        <row r="3464">
          <cell r="D3464" t="str">
            <v>001932_Z11</v>
          </cell>
          <cell r="P3464">
            <v>1.4999999999999999E-2</v>
          </cell>
          <cell r="AD3464">
            <v>1</v>
          </cell>
        </row>
        <row r="3465">
          <cell r="D3465" t="str">
            <v>001932_Z11</v>
          </cell>
          <cell r="P3465">
            <v>1.4999999999999999E-2</v>
          </cell>
          <cell r="AD3465">
            <v>2</v>
          </cell>
        </row>
        <row r="3466">
          <cell r="D3466" t="str">
            <v>001932_Z11</v>
          </cell>
          <cell r="P3466">
            <v>1.4999999999999999E-2</v>
          </cell>
          <cell r="AD3466">
            <v>3</v>
          </cell>
        </row>
        <row r="3467">
          <cell r="D3467" t="str">
            <v>001932_Z11</v>
          </cell>
          <cell r="P3467">
            <v>1.4999999999999999E-2</v>
          </cell>
          <cell r="AD3467">
            <v>4</v>
          </cell>
        </row>
        <row r="3468">
          <cell r="D3468" t="str">
            <v>001932_Z11</v>
          </cell>
          <cell r="P3468">
            <v>1.4999999999999999E-2</v>
          </cell>
          <cell r="AD3468">
            <v>5</v>
          </cell>
        </row>
        <row r="3469">
          <cell r="D3469" t="str">
            <v>001932_Z11</v>
          </cell>
          <cell r="P3469">
            <v>1.4999999999999999E-2</v>
          </cell>
          <cell r="AD3469">
            <v>6</v>
          </cell>
        </row>
        <row r="3470">
          <cell r="D3470" t="str">
            <v>001935_Z11</v>
          </cell>
          <cell r="P3470">
            <v>3.5000000000000003E-2</v>
          </cell>
          <cell r="AD3470">
            <v>1</v>
          </cell>
        </row>
        <row r="3471">
          <cell r="D3471" t="str">
            <v>001935_Z11</v>
          </cell>
          <cell r="P3471">
            <v>3.5000000000000003E-2</v>
          </cell>
          <cell r="AD3471">
            <v>2</v>
          </cell>
        </row>
        <row r="3472">
          <cell r="D3472" t="str">
            <v>001935_Z11</v>
          </cell>
          <cell r="P3472">
            <v>3.5000000000000003E-2</v>
          </cell>
          <cell r="AD3472">
            <v>3</v>
          </cell>
        </row>
        <row r="3473">
          <cell r="D3473" t="str">
            <v>001935_Z11</v>
          </cell>
          <cell r="P3473">
            <v>3.5000000000000003E-2</v>
          </cell>
          <cell r="AD3473">
            <v>4</v>
          </cell>
        </row>
        <row r="3474">
          <cell r="D3474" t="str">
            <v>001935_Z11</v>
          </cell>
          <cell r="P3474">
            <v>3.5000000000000003E-2</v>
          </cell>
          <cell r="AD3474">
            <v>5</v>
          </cell>
        </row>
        <row r="3475">
          <cell r="D3475" t="str">
            <v>001935_Z11</v>
          </cell>
          <cell r="P3475">
            <v>3.5000000000000003E-2</v>
          </cell>
          <cell r="AD3475">
            <v>6</v>
          </cell>
        </row>
        <row r="3476">
          <cell r="D3476" t="str">
            <v>001936_Z11</v>
          </cell>
          <cell r="P3476">
            <v>0.01</v>
          </cell>
          <cell r="AD3476">
            <v>1</v>
          </cell>
        </row>
        <row r="3477">
          <cell r="D3477" t="str">
            <v>001936_Z11</v>
          </cell>
          <cell r="P3477">
            <v>0.01</v>
          </cell>
          <cell r="AD3477">
            <v>2</v>
          </cell>
        </row>
        <row r="3478">
          <cell r="D3478" t="str">
            <v>001936_Z11</v>
          </cell>
          <cell r="P3478">
            <v>0.01</v>
          </cell>
          <cell r="AD3478">
            <v>3</v>
          </cell>
        </row>
        <row r="3479">
          <cell r="D3479" t="str">
            <v>001936_Z11</v>
          </cell>
          <cell r="P3479">
            <v>0.01</v>
          </cell>
          <cell r="AD3479">
            <v>4</v>
          </cell>
        </row>
        <row r="3480">
          <cell r="D3480" t="str">
            <v>001936_Z11</v>
          </cell>
          <cell r="P3480">
            <v>0.01</v>
          </cell>
          <cell r="AD3480">
            <v>5</v>
          </cell>
        </row>
        <row r="3481">
          <cell r="D3481" t="str">
            <v>001936_Z11</v>
          </cell>
          <cell r="P3481">
            <v>0.01</v>
          </cell>
          <cell r="AD3481">
            <v>6</v>
          </cell>
        </row>
        <row r="3482">
          <cell r="D3482" t="str">
            <v>001940_Z11</v>
          </cell>
          <cell r="P3482">
            <v>5.5E-2</v>
          </cell>
          <cell r="AD3482">
            <v>1</v>
          </cell>
        </row>
        <row r="3483">
          <cell r="D3483" t="str">
            <v>001940_Z11</v>
          </cell>
          <cell r="P3483">
            <v>5.5E-2</v>
          </cell>
          <cell r="AD3483">
            <v>2</v>
          </cell>
        </row>
        <row r="3484">
          <cell r="D3484" t="str">
            <v>001940_Z11</v>
          </cell>
          <cell r="P3484">
            <v>5.5E-2</v>
          </cell>
          <cell r="AD3484">
            <v>3</v>
          </cell>
        </row>
        <row r="3485">
          <cell r="D3485" t="str">
            <v>001940_Z11</v>
          </cell>
          <cell r="P3485">
            <v>5.5E-2</v>
          </cell>
          <cell r="AD3485">
            <v>4</v>
          </cell>
        </row>
        <row r="3486">
          <cell r="D3486" t="str">
            <v>001940_Z11</v>
          </cell>
          <cell r="P3486">
            <v>5.5E-2</v>
          </cell>
          <cell r="AD3486">
            <v>5</v>
          </cell>
        </row>
        <row r="3487">
          <cell r="D3487" t="str">
            <v>001940_Z11</v>
          </cell>
          <cell r="P3487">
            <v>5.5E-2</v>
          </cell>
          <cell r="AD3487">
            <v>6</v>
          </cell>
        </row>
        <row r="3488">
          <cell r="D3488" t="str">
            <v>001947_Z11</v>
          </cell>
          <cell r="P3488">
            <v>0.06</v>
          </cell>
          <cell r="AD3488">
            <v>1</v>
          </cell>
        </row>
        <row r="3489">
          <cell r="D3489" t="str">
            <v>001947_Z11</v>
          </cell>
          <cell r="P3489">
            <v>0.06</v>
          </cell>
          <cell r="AD3489">
            <v>2</v>
          </cell>
        </row>
        <row r="3490">
          <cell r="D3490" t="str">
            <v>001947_Z11</v>
          </cell>
          <cell r="P3490">
            <v>0.06</v>
          </cell>
          <cell r="AD3490">
            <v>3</v>
          </cell>
        </row>
        <row r="3491">
          <cell r="D3491" t="str">
            <v>001947_Z11</v>
          </cell>
          <cell r="P3491">
            <v>0.06</v>
          </cell>
          <cell r="AD3491">
            <v>4</v>
          </cell>
        </row>
        <row r="3492">
          <cell r="D3492" t="str">
            <v>001969_Z11</v>
          </cell>
          <cell r="P3492">
            <v>7.4999999999999997E-2</v>
          </cell>
          <cell r="AD3492">
            <v>1</v>
          </cell>
        </row>
        <row r="3493">
          <cell r="D3493" t="str">
            <v>001969_Z11</v>
          </cell>
          <cell r="P3493">
            <v>7.4999999999999997E-2</v>
          </cell>
          <cell r="AD3493">
            <v>2</v>
          </cell>
        </row>
        <row r="3494">
          <cell r="D3494" t="str">
            <v>001969_Z11</v>
          </cell>
          <cell r="P3494">
            <v>7.4999999999999997E-2</v>
          </cell>
          <cell r="AD3494">
            <v>3</v>
          </cell>
        </row>
        <row r="3495">
          <cell r="D3495" t="str">
            <v>001969_Z11</v>
          </cell>
          <cell r="P3495">
            <v>7.4999999999999997E-2</v>
          </cell>
          <cell r="AD3495">
            <v>4</v>
          </cell>
        </row>
        <row r="3496">
          <cell r="D3496" t="str">
            <v>001969_Z11</v>
          </cell>
          <cell r="P3496">
            <v>7.4999999999999997E-2</v>
          </cell>
          <cell r="AD3496">
            <v>5</v>
          </cell>
        </row>
        <row r="3497">
          <cell r="D3497" t="str">
            <v>001972_Z11</v>
          </cell>
          <cell r="P3497">
            <v>8.0000000000000002E-3</v>
          </cell>
          <cell r="AD3497">
            <v>1</v>
          </cell>
        </row>
        <row r="3498">
          <cell r="D3498" t="str">
            <v>001972_Z11</v>
          </cell>
          <cell r="P3498">
            <v>8.0000000000000002E-3</v>
          </cell>
          <cell r="AD3498">
            <v>2</v>
          </cell>
        </row>
        <row r="3499">
          <cell r="D3499" t="str">
            <v>001972_Z11</v>
          </cell>
          <cell r="P3499">
            <v>8.0000000000000002E-3</v>
          </cell>
          <cell r="AD3499">
            <v>3</v>
          </cell>
        </row>
        <row r="3500">
          <cell r="D3500" t="str">
            <v>001972_Z11</v>
          </cell>
          <cell r="P3500">
            <v>8.0000000000000002E-3</v>
          </cell>
          <cell r="AD3500">
            <v>4</v>
          </cell>
        </row>
        <row r="3501">
          <cell r="D3501" t="str">
            <v>001972_Z11</v>
          </cell>
          <cell r="P3501">
            <v>8.0000000000000002E-3</v>
          </cell>
          <cell r="AD3501">
            <v>5</v>
          </cell>
        </row>
        <row r="3502">
          <cell r="D3502" t="str">
            <v>001972_Z11</v>
          </cell>
          <cell r="P3502">
            <v>8.0000000000000002E-3</v>
          </cell>
          <cell r="AD3502">
            <v>6</v>
          </cell>
        </row>
        <row r="3503">
          <cell r="D3503" t="str">
            <v>001975_Z11</v>
          </cell>
          <cell r="P3503">
            <v>0.05</v>
          </cell>
          <cell r="AD3503">
            <v>1</v>
          </cell>
        </row>
        <row r="3504">
          <cell r="D3504" t="str">
            <v>001975_Z11</v>
          </cell>
          <cell r="P3504">
            <v>0.05</v>
          </cell>
          <cell r="AD3504">
            <v>2</v>
          </cell>
        </row>
        <row r="3505">
          <cell r="D3505" t="str">
            <v>001975_Z11</v>
          </cell>
          <cell r="P3505">
            <v>0.05</v>
          </cell>
          <cell r="AD3505">
            <v>3</v>
          </cell>
        </row>
        <row r="3506">
          <cell r="D3506" t="str">
            <v>001975_Z11</v>
          </cell>
          <cell r="P3506">
            <v>0.05</v>
          </cell>
          <cell r="AD3506">
            <v>4</v>
          </cell>
        </row>
        <row r="3507">
          <cell r="D3507" t="str">
            <v>001975_Z11</v>
          </cell>
          <cell r="P3507">
            <v>0.05</v>
          </cell>
          <cell r="AD3507">
            <v>5</v>
          </cell>
        </row>
        <row r="3508">
          <cell r="D3508" t="str">
            <v>001975_Z11</v>
          </cell>
          <cell r="P3508">
            <v>0.05</v>
          </cell>
          <cell r="AD3508">
            <v>6</v>
          </cell>
        </row>
        <row r="3509">
          <cell r="D3509" t="str">
            <v>001978_Z11</v>
          </cell>
          <cell r="P3509">
            <v>5.0000000000000001E-3</v>
          </cell>
          <cell r="AD3509">
            <v>1</v>
          </cell>
        </row>
        <row r="3510">
          <cell r="D3510" t="str">
            <v>001978_Z11</v>
          </cell>
          <cell r="P3510">
            <v>5.0000000000000001E-3</v>
          </cell>
          <cell r="AD3510">
            <v>2</v>
          </cell>
        </row>
        <row r="3511">
          <cell r="D3511" t="str">
            <v>001978_Z11</v>
          </cell>
          <cell r="P3511">
            <v>5.0000000000000001E-3</v>
          </cell>
          <cell r="AD3511">
            <v>3</v>
          </cell>
        </row>
        <row r="3512">
          <cell r="D3512" t="str">
            <v>001978_Z11</v>
          </cell>
          <cell r="P3512">
            <v>5.0000000000000001E-3</v>
          </cell>
          <cell r="AD3512">
            <v>4</v>
          </cell>
        </row>
        <row r="3513">
          <cell r="D3513" t="str">
            <v>001978_Z11</v>
          </cell>
          <cell r="P3513">
            <v>5.0000000000000001E-3</v>
          </cell>
          <cell r="AD3513">
            <v>5</v>
          </cell>
        </row>
        <row r="3514">
          <cell r="D3514" t="str">
            <v>001978_Z11</v>
          </cell>
          <cell r="P3514">
            <v>5.0000000000000001E-3</v>
          </cell>
          <cell r="AD3514">
            <v>6</v>
          </cell>
        </row>
        <row r="3515">
          <cell r="D3515" t="str">
            <v>001979_Z11</v>
          </cell>
          <cell r="P3515">
            <v>0.16</v>
          </cell>
          <cell r="AD3515">
            <v>1</v>
          </cell>
        </row>
        <row r="3516">
          <cell r="D3516" t="str">
            <v>001979_Z11</v>
          </cell>
          <cell r="P3516">
            <v>0.16</v>
          </cell>
          <cell r="AD3516">
            <v>2</v>
          </cell>
        </row>
        <row r="3517">
          <cell r="D3517" t="str">
            <v>001979_Z11</v>
          </cell>
          <cell r="P3517">
            <v>0.16</v>
          </cell>
          <cell r="AD3517">
            <v>3</v>
          </cell>
        </row>
        <row r="3518">
          <cell r="D3518" t="str">
            <v>001979_Z11</v>
          </cell>
          <cell r="P3518">
            <v>0.16</v>
          </cell>
          <cell r="AD3518">
            <v>4</v>
          </cell>
        </row>
        <row r="3519">
          <cell r="D3519" t="str">
            <v>001979_Z11</v>
          </cell>
          <cell r="P3519">
            <v>0.16</v>
          </cell>
          <cell r="AD3519">
            <v>5</v>
          </cell>
        </row>
        <row r="3520">
          <cell r="D3520" t="str">
            <v>001979_Z11</v>
          </cell>
          <cell r="P3520">
            <v>0.16</v>
          </cell>
          <cell r="AD3520">
            <v>6</v>
          </cell>
        </row>
        <row r="3521">
          <cell r="D3521" t="str">
            <v>001983_Z11</v>
          </cell>
          <cell r="P3521">
            <v>7.8E-2</v>
          </cell>
          <cell r="AD3521">
            <v>1</v>
          </cell>
        </row>
        <row r="3522">
          <cell r="D3522" t="str">
            <v>001983_Z11</v>
          </cell>
          <cell r="P3522">
            <v>7.8E-2</v>
          </cell>
          <cell r="AD3522">
            <v>2</v>
          </cell>
        </row>
        <row r="3523">
          <cell r="D3523" t="str">
            <v>001983_Z11</v>
          </cell>
          <cell r="P3523">
            <v>7.8E-2</v>
          </cell>
          <cell r="AD3523">
            <v>3</v>
          </cell>
        </row>
        <row r="3524">
          <cell r="D3524" t="str">
            <v>001983_Z11</v>
          </cell>
          <cell r="P3524">
            <v>7.8E-2</v>
          </cell>
          <cell r="AD3524">
            <v>4</v>
          </cell>
        </row>
        <row r="3525">
          <cell r="D3525" t="str">
            <v>001983_Z11</v>
          </cell>
          <cell r="P3525">
            <v>7.8E-2</v>
          </cell>
          <cell r="AD3525">
            <v>5</v>
          </cell>
        </row>
        <row r="3526">
          <cell r="D3526" t="str">
            <v>001983_Z11</v>
          </cell>
          <cell r="P3526">
            <v>7.8E-2</v>
          </cell>
          <cell r="AD3526">
            <v>6</v>
          </cell>
        </row>
        <row r="3527">
          <cell r="D3527" t="str">
            <v>001991_Z11</v>
          </cell>
          <cell r="P3527">
            <v>5.4999999999999997E-3</v>
          </cell>
          <cell r="AD3527">
            <v>1</v>
          </cell>
        </row>
        <row r="3528">
          <cell r="D3528" t="str">
            <v>001991_Z11</v>
          </cell>
          <cell r="P3528">
            <v>5.4999999999999997E-3</v>
          </cell>
          <cell r="AD3528">
            <v>2</v>
          </cell>
        </row>
        <row r="3529">
          <cell r="D3529" t="str">
            <v>001991_Z11</v>
          </cell>
          <cell r="P3529">
            <v>5.4999999999999997E-3</v>
          </cell>
          <cell r="AD3529">
            <v>3</v>
          </cell>
        </row>
        <row r="3530">
          <cell r="D3530" t="str">
            <v>001991_Z11</v>
          </cell>
          <cell r="P3530">
            <v>5.4999999999999997E-3</v>
          </cell>
          <cell r="AD3530">
            <v>4</v>
          </cell>
        </row>
        <row r="3531">
          <cell r="D3531" t="str">
            <v>001991_Z11</v>
          </cell>
          <cell r="P3531">
            <v>5.4999999999999997E-3</v>
          </cell>
          <cell r="AD3531">
            <v>5</v>
          </cell>
        </row>
        <row r="3532">
          <cell r="D3532" t="str">
            <v>001991_Z11</v>
          </cell>
          <cell r="P3532">
            <v>5.4999999999999997E-3</v>
          </cell>
          <cell r="AD3532">
            <v>6</v>
          </cell>
        </row>
        <row r="3533">
          <cell r="D3533" t="str">
            <v>001995_Z11</v>
          </cell>
          <cell r="P3533">
            <v>1.6E-2</v>
          </cell>
          <cell r="AD3533">
            <v>1</v>
          </cell>
        </row>
        <row r="3534">
          <cell r="D3534" t="str">
            <v>001995_Z11</v>
          </cell>
          <cell r="P3534">
            <v>1.6E-2</v>
          </cell>
          <cell r="AD3534">
            <v>2</v>
          </cell>
        </row>
        <row r="3535">
          <cell r="D3535" t="str">
            <v>001995_Z11</v>
          </cell>
          <cell r="P3535">
            <v>1.6E-2</v>
          </cell>
          <cell r="AD3535">
            <v>3</v>
          </cell>
        </row>
        <row r="3536">
          <cell r="D3536" t="str">
            <v>001995_Z11</v>
          </cell>
          <cell r="P3536">
            <v>1.6E-2</v>
          </cell>
          <cell r="AD3536">
            <v>4</v>
          </cell>
        </row>
        <row r="3537">
          <cell r="D3537" t="str">
            <v>001995_Z11</v>
          </cell>
          <cell r="P3537">
            <v>1.6E-2</v>
          </cell>
          <cell r="AD3537">
            <v>5</v>
          </cell>
        </row>
        <row r="3538">
          <cell r="D3538" t="str">
            <v>001995_Z11</v>
          </cell>
          <cell r="P3538">
            <v>1.6E-2</v>
          </cell>
          <cell r="AD3538">
            <v>6</v>
          </cell>
        </row>
        <row r="3539">
          <cell r="D3539" t="str">
            <v>002000_Z11</v>
          </cell>
          <cell r="P3539">
            <v>2.8000000000000001E-2</v>
          </cell>
          <cell r="AD3539">
            <v>1</v>
          </cell>
        </row>
        <row r="3540">
          <cell r="D3540" t="str">
            <v>002000_Z11</v>
          </cell>
          <cell r="P3540">
            <v>2.8000000000000001E-2</v>
          </cell>
          <cell r="AD3540">
            <v>2</v>
          </cell>
        </row>
        <row r="3541">
          <cell r="D3541" t="str">
            <v>002000_Z11</v>
          </cell>
          <cell r="P3541">
            <v>2.8000000000000001E-2</v>
          </cell>
          <cell r="AD3541">
            <v>3</v>
          </cell>
        </row>
        <row r="3542">
          <cell r="D3542" t="str">
            <v>002000_Z11</v>
          </cell>
          <cell r="P3542">
            <v>2.8000000000000001E-2</v>
          </cell>
          <cell r="AD3542">
            <v>4</v>
          </cell>
        </row>
        <row r="3543">
          <cell r="D3543" t="str">
            <v>002000_Z11</v>
          </cell>
          <cell r="P3543">
            <v>2.8000000000000001E-2</v>
          </cell>
          <cell r="AD3543">
            <v>5</v>
          </cell>
        </row>
        <row r="3544">
          <cell r="D3544" t="str">
            <v>002000_Z11</v>
          </cell>
          <cell r="P3544">
            <v>2.8000000000000001E-2</v>
          </cell>
          <cell r="AD3544">
            <v>6</v>
          </cell>
        </row>
        <row r="3545">
          <cell r="D3545" t="str">
            <v>002001_Z11</v>
          </cell>
          <cell r="P3545">
            <v>0.06</v>
          </cell>
          <cell r="AD3545">
            <v>1</v>
          </cell>
        </row>
        <row r="3546">
          <cell r="D3546" t="str">
            <v>002001_Z11</v>
          </cell>
          <cell r="P3546">
            <v>0.06</v>
          </cell>
          <cell r="AD3546">
            <v>2</v>
          </cell>
        </row>
        <row r="3547">
          <cell r="D3547" t="str">
            <v>002001_Z11</v>
          </cell>
          <cell r="P3547">
            <v>0.06</v>
          </cell>
          <cell r="AD3547">
            <v>3</v>
          </cell>
        </row>
        <row r="3548">
          <cell r="D3548" t="str">
            <v>002001_Z11</v>
          </cell>
          <cell r="P3548">
            <v>0.06</v>
          </cell>
          <cell r="AD3548">
            <v>4</v>
          </cell>
        </row>
        <row r="3549">
          <cell r="D3549" t="str">
            <v>002001_Z11</v>
          </cell>
          <cell r="P3549">
            <v>0.06</v>
          </cell>
          <cell r="AD3549">
            <v>5</v>
          </cell>
        </row>
        <row r="3550">
          <cell r="D3550" t="str">
            <v>002001_Z11</v>
          </cell>
          <cell r="P3550">
            <v>0.06</v>
          </cell>
          <cell r="AD3550">
            <v>6</v>
          </cell>
        </row>
        <row r="3551">
          <cell r="D3551" t="str">
            <v>002002_Z11</v>
          </cell>
          <cell r="P3551">
            <v>3.5000000000000003E-2</v>
          </cell>
          <cell r="AD3551">
            <v>1</v>
          </cell>
        </row>
        <row r="3552">
          <cell r="D3552" t="str">
            <v>002002_Z11</v>
          </cell>
          <cell r="P3552">
            <v>3.5000000000000003E-2</v>
          </cell>
          <cell r="AD3552">
            <v>2</v>
          </cell>
        </row>
        <row r="3553">
          <cell r="D3553" t="str">
            <v>002002_Z11</v>
          </cell>
          <cell r="P3553">
            <v>3.5000000000000003E-2</v>
          </cell>
          <cell r="AD3553">
            <v>3</v>
          </cell>
        </row>
        <row r="3554">
          <cell r="D3554" t="str">
            <v>002002_Z11</v>
          </cell>
          <cell r="P3554">
            <v>3.5000000000000003E-2</v>
          </cell>
          <cell r="AD3554">
            <v>4</v>
          </cell>
        </row>
        <row r="3555">
          <cell r="D3555" t="str">
            <v>002002_Z11</v>
          </cell>
          <cell r="P3555">
            <v>3.5000000000000003E-2</v>
          </cell>
          <cell r="AD3555">
            <v>5</v>
          </cell>
        </row>
        <row r="3556">
          <cell r="D3556" t="str">
            <v>002002_Z11</v>
          </cell>
          <cell r="P3556">
            <v>3.5000000000000003E-2</v>
          </cell>
          <cell r="AD3556">
            <v>6</v>
          </cell>
        </row>
        <row r="3557">
          <cell r="D3557" t="str">
            <v>002003_Z11</v>
          </cell>
          <cell r="P3557">
            <v>0.03</v>
          </cell>
          <cell r="AD3557">
            <v>1</v>
          </cell>
        </row>
        <row r="3558">
          <cell r="D3558" t="str">
            <v>002003_Z11</v>
          </cell>
          <cell r="P3558">
            <v>0.03</v>
          </cell>
          <cell r="AD3558">
            <v>2</v>
          </cell>
        </row>
        <row r="3559">
          <cell r="D3559" t="str">
            <v>002003_Z11</v>
          </cell>
          <cell r="P3559">
            <v>0.03</v>
          </cell>
          <cell r="AD3559">
            <v>3</v>
          </cell>
        </row>
        <row r="3560">
          <cell r="D3560" t="str">
            <v>002003_Z11</v>
          </cell>
          <cell r="P3560">
            <v>0.03</v>
          </cell>
          <cell r="AD3560">
            <v>4</v>
          </cell>
        </row>
        <row r="3561">
          <cell r="D3561" t="str">
            <v>002003_Z11</v>
          </cell>
          <cell r="P3561">
            <v>0.03</v>
          </cell>
          <cell r="AD3561">
            <v>5</v>
          </cell>
        </row>
        <row r="3562">
          <cell r="D3562" t="str">
            <v>002003_Z11</v>
          </cell>
          <cell r="P3562">
            <v>0.03</v>
          </cell>
          <cell r="AD3562">
            <v>6</v>
          </cell>
        </row>
        <row r="3563">
          <cell r="D3563" t="str">
            <v>002010_Z11</v>
          </cell>
          <cell r="P3563">
            <v>0.15</v>
          </cell>
          <cell r="AD3563">
            <v>1</v>
          </cell>
        </row>
        <row r="3564">
          <cell r="D3564" t="str">
            <v>002010_Z11</v>
          </cell>
          <cell r="P3564">
            <v>0.15</v>
          </cell>
          <cell r="AD3564">
            <v>2</v>
          </cell>
        </row>
        <row r="3565">
          <cell r="D3565" t="str">
            <v>002010_Z11</v>
          </cell>
          <cell r="P3565">
            <v>0.15</v>
          </cell>
          <cell r="AD3565">
            <v>3</v>
          </cell>
        </row>
        <row r="3566">
          <cell r="D3566" t="str">
            <v>002010_Z11</v>
          </cell>
          <cell r="P3566">
            <v>0.15</v>
          </cell>
          <cell r="AD3566">
            <v>4</v>
          </cell>
        </row>
        <row r="3567">
          <cell r="D3567" t="str">
            <v>002010_Z11</v>
          </cell>
          <cell r="P3567">
            <v>0.15</v>
          </cell>
          <cell r="AD3567">
            <v>5</v>
          </cell>
        </row>
        <row r="3568">
          <cell r="D3568" t="str">
            <v>002010_Z11</v>
          </cell>
          <cell r="P3568">
            <v>0.15</v>
          </cell>
          <cell r="AD3568">
            <v>6</v>
          </cell>
        </row>
        <row r="3569">
          <cell r="D3569" t="str">
            <v>002011_Z11</v>
          </cell>
          <cell r="P3569">
            <v>4.2000000000000003E-2</v>
          </cell>
          <cell r="AD3569">
            <v>1</v>
          </cell>
        </row>
        <row r="3570">
          <cell r="D3570" t="str">
            <v>002011_Z11</v>
          </cell>
          <cell r="P3570">
            <v>4.2000000000000003E-2</v>
          </cell>
          <cell r="AD3570">
            <v>2</v>
          </cell>
        </row>
        <row r="3571">
          <cell r="D3571" t="str">
            <v>002011_Z11</v>
          </cell>
          <cell r="P3571">
            <v>4.2000000000000003E-2</v>
          </cell>
          <cell r="AD3571">
            <v>3</v>
          </cell>
        </row>
        <row r="3572">
          <cell r="D3572" t="str">
            <v>002011_Z11</v>
          </cell>
          <cell r="P3572">
            <v>4.2000000000000003E-2</v>
          </cell>
          <cell r="AD3572">
            <v>4</v>
          </cell>
        </row>
        <row r="3573">
          <cell r="D3573" t="str">
            <v>002011_Z11</v>
          </cell>
          <cell r="P3573">
            <v>4.2000000000000003E-2</v>
          </cell>
          <cell r="AD3573">
            <v>5</v>
          </cell>
        </row>
        <row r="3574">
          <cell r="D3574" t="str">
            <v>002011_Z11</v>
          </cell>
          <cell r="P3574">
            <v>4.2000000000000003E-2</v>
          </cell>
          <cell r="AD3574">
            <v>6</v>
          </cell>
        </row>
        <row r="3575">
          <cell r="D3575" t="str">
            <v>002014_Z11</v>
          </cell>
          <cell r="P3575">
            <v>2.1999999999999999E-2</v>
          </cell>
          <cell r="AD3575">
            <v>1</v>
          </cell>
        </row>
        <row r="3576">
          <cell r="D3576" t="str">
            <v>002014_Z11</v>
          </cell>
          <cell r="P3576">
            <v>2.1999999999999999E-2</v>
          </cell>
          <cell r="AD3576">
            <v>2</v>
          </cell>
        </row>
        <row r="3577">
          <cell r="D3577" t="str">
            <v>002014_Z11</v>
          </cell>
          <cell r="P3577">
            <v>2.1999999999999999E-2</v>
          </cell>
          <cell r="AD3577">
            <v>3</v>
          </cell>
        </row>
        <row r="3578">
          <cell r="D3578" t="str">
            <v>002014_Z11</v>
          </cell>
          <cell r="P3578">
            <v>2.1999999999999999E-2</v>
          </cell>
          <cell r="AD3578">
            <v>4</v>
          </cell>
        </row>
        <row r="3579">
          <cell r="D3579" t="str">
            <v>002014_Z11</v>
          </cell>
          <cell r="P3579">
            <v>2.1999999999999999E-2</v>
          </cell>
          <cell r="AD3579">
            <v>5</v>
          </cell>
        </row>
        <row r="3580">
          <cell r="D3580" t="str">
            <v>002014_Z11</v>
          </cell>
          <cell r="P3580">
            <v>2.1999999999999999E-2</v>
          </cell>
          <cell r="AD3580">
            <v>6</v>
          </cell>
        </row>
        <row r="3581">
          <cell r="D3581" t="str">
            <v>002015_Z11</v>
          </cell>
          <cell r="P3581">
            <v>2.1999999999999999E-2</v>
          </cell>
          <cell r="AD3581">
            <v>1</v>
          </cell>
        </row>
        <row r="3582">
          <cell r="D3582" t="str">
            <v>002015_Z11</v>
          </cell>
          <cell r="P3582">
            <v>2.1999999999999999E-2</v>
          </cell>
          <cell r="AD3582">
            <v>2</v>
          </cell>
        </row>
        <row r="3583">
          <cell r="D3583" t="str">
            <v>002015_Z11</v>
          </cell>
          <cell r="P3583">
            <v>2.1999999999999999E-2</v>
          </cell>
          <cell r="AD3583">
            <v>3</v>
          </cell>
        </row>
        <row r="3584">
          <cell r="D3584" t="str">
            <v>002015_Z11</v>
          </cell>
          <cell r="P3584">
            <v>2.1999999999999999E-2</v>
          </cell>
          <cell r="AD3584">
            <v>4</v>
          </cell>
        </row>
        <row r="3585">
          <cell r="D3585" t="str">
            <v>002015_Z11</v>
          </cell>
          <cell r="P3585">
            <v>2.1999999999999999E-2</v>
          </cell>
          <cell r="AD3585">
            <v>5</v>
          </cell>
        </row>
        <row r="3586">
          <cell r="D3586" t="str">
            <v>002015_Z11</v>
          </cell>
          <cell r="P3586">
            <v>2.1999999999999999E-2</v>
          </cell>
          <cell r="AD3586">
            <v>6</v>
          </cell>
        </row>
        <row r="3587">
          <cell r="D3587" t="str">
            <v>002017_Z11</v>
          </cell>
          <cell r="P3587">
            <v>0.03</v>
          </cell>
          <cell r="AD3587">
            <v>1</v>
          </cell>
        </row>
        <row r="3588">
          <cell r="D3588" t="str">
            <v>002017_Z11</v>
          </cell>
          <cell r="P3588">
            <v>0.03</v>
          </cell>
          <cell r="AD3588">
            <v>2</v>
          </cell>
        </row>
        <row r="3589">
          <cell r="D3589" t="str">
            <v>002017_Z11</v>
          </cell>
          <cell r="P3589">
            <v>0.03</v>
          </cell>
          <cell r="AD3589">
            <v>3</v>
          </cell>
        </row>
        <row r="3590">
          <cell r="D3590" t="str">
            <v>002017_Z11</v>
          </cell>
          <cell r="P3590">
            <v>0.03</v>
          </cell>
          <cell r="AD3590">
            <v>4</v>
          </cell>
        </row>
        <row r="3591">
          <cell r="D3591" t="str">
            <v>002017_Z11</v>
          </cell>
          <cell r="P3591">
            <v>0.03</v>
          </cell>
          <cell r="AD3591">
            <v>5</v>
          </cell>
        </row>
        <row r="3592">
          <cell r="D3592" t="str">
            <v>002017_Z11</v>
          </cell>
          <cell r="P3592">
            <v>0.03</v>
          </cell>
          <cell r="AD3592">
            <v>6</v>
          </cell>
        </row>
        <row r="3593">
          <cell r="D3593" t="str">
            <v>002018_Z11</v>
          </cell>
          <cell r="P3593">
            <v>0.12</v>
          </cell>
          <cell r="AD3593">
            <v>1</v>
          </cell>
        </row>
        <row r="3594">
          <cell r="D3594" t="str">
            <v>002018_Z11</v>
          </cell>
          <cell r="P3594">
            <v>0.12</v>
          </cell>
          <cell r="AD3594">
            <v>2</v>
          </cell>
        </row>
        <row r="3595">
          <cell r="D3595" t="str">
            <v>002018_Z11</v>
          </cell>
          <cell r="P3595">
            <v>0.12</v>
          </cell>
          <cell r="AD3595">
            <v>3</v>
          </cell>
        </row>
        <row r="3596">
          <cell r="D3596" t="str">
            <v>002018_Z11</v>
          </cell>
          <cell r="P3596">
            <v>0.12</v>
          </cell>
          <cell r="AD3596">
            <v>4</v>
          </cell>
        </row>
        <row r="3597">
          <cell r="D3597" t="str">
            <v>002018_Z11</v>
          </cell>
          <cell r="P3597">
            <v>0.12</v>
          </cell>
          <cell r="AD3597">
            <v>5</v>
          </cell>
        </row>
        <row r="3598">
          <cell r="D3598" t="str">
            <v>002018_Z11</v>
          </cell>
          <cell r="P3598">
            <v>0.12</v>
          </cell>
          <cell r="AD3598">
            <v>6</v>
          </cell>
        </row>
        <row r="3599">
          <cell r="D3599" t="str">
            <v>002020_Z11</v>
          </cell>
          <cell r="P3599">
            <v>0.02</v>
          </cell>
          <cell r="AD3599">
            <v>1</v>
          </cell>
        </row>
        <row r="3600">
          <cell r="D3600" t="str">
            <v>002020_Z11</v>
          </cell>
          <cell r="P3600">
            <v>0.02</v>
          </cell>
          <cell r="AD3600">
            <v>2</v>
          </cell>
        </row>
        <row r="3601">
          <cell r="D3601" t="str">
            <v>002020_Z11</v>
          </cell>
          <cell r="P3601">
            <v>0.02</v>
          </cell>
          <cell r="AD3601">
            <v>3</v>
          </cell>
        </row>
        <row r="3602">
          <cell r="D3602" t="str">
            <v>002020_Z11</v>
          </cell>
          <cell r="P3602">
            <v>0.02</v>
          </cell>
          <cell r="AD3602">
            <v>4</v>
          </cell>
        </row>
        <row r="3603">
          <cell r="D3603" t="str">
            <v>002021_Z11</v>
          </cell>
          <cell r="P3603">
            <v>2.1999999999999999E-2</v>
          </cell>
          <cell r="AD3603">
            <v>1</v>
          </cell>
        </row>
        <row r="3604">
          <cell r="D3604" t="str">
            <v>002021_Z11</v>
          </cell>
          <cell r="P3604">
            <v>2.1999999999999999E-2</v>
          </cell>
          <cell r="AD3604">
            <v>2</v>
          </cell>
        </row>
        <row r="3605">
          <cell r="D3605" t="str">
            <v>002021_Z11</v>
          </cell>
          <cell r="P3605">
            <v>2.1999999999999999E-2</v>
          </cell>
          <cell r="AD3605">
            <v>3</v>
          </cell>
        </row>
        <row r="3606">
          <cell r="D3606" t="str">
            <v>002021_Z11</v>
          </cell>
          <cell r="P3606">
            <v>2.1999999999999999E-2</v>
          </cell>
          <cell r="AD3606">
            <v>4</v>
          </cell>
        </row>
        <row r="3607">
          <cell r="D3607" t="str">
            <v>002021_Z11</v>
          </cell>
          <cell r="P3607">
            <v>2.1999999999999999E-2</v>
          </cell>
          <cell r="AD3607">
            <v>5</v>
          </cell>
        </row>
        <row r="3608">
          <cell r="D3608" t="str">
            <v>002021_Z11</v>
          </cell>
          <cell r="P3608">
            <v>2.1999999999999999E-2</v>
          </cell>
          <cell r="AD3608">
            <v>6</v>
          </cell>
        </row>
        <row r="3609">
          <cell r="D3609" t="str">
            <v>002025_Z11</v>
          </cell>
          <cell r="P3609">
            <v>1.4999999999999999E-2</v>
          </cell>
          <cell r="AD3609">
            <v>1</v>
          </cell>
        </row>
        <row r="3610">
          <cell r="D3610" t="str">
            <v>002025_Z11</v>
          </cell>
          <cell r="P3610">
            <v>1.4999999999999999E-2</v>
          </cell>
          <cell r="AD3610">
            <v>2</v>
          </cell>
        </row>
        <row r="3611">
          <cell r="D3611" t="str">
            <v>002025_Z11</v>
          </cell>
          <cell r="P3611">
            <v>1.4999999999999999E-2</v>
          </cell>
          <cell r="AD3611">
            <v>3</v>
          </cell>
        </row>
        <row r="3612">
          <cell r="D3612" t="str">
            <v>002025_Z11</v>
          </cell>
          <cell r="P3612">
            <v>1.4999999999999999E-2</v>
          </cell>
          <cell r="AD3612">
            <v>4</v>
          </cell>
        </row>
        <row r="3613">
          <cell r="D3613" t="str">
            <v>002025_Z11</v>
          </cell>
          <cell r="P3613">
            <v>1.4999999999999999E-2</v>
          </cell>
          <cell r="AD3613">
            <v>5</v>
          </cell>
        </row>
        <row r="3614">
          <cell r="D3614" t="str">
            <v>002025_Z11</v>
          </cell>
          <cell r="P3614">
            <v>1.4999999999999999E-2</v>
          </cell>
          <cell r="AD3614">
            <v>6</v>
          </cell>
        </row>
        <row r="3615">
          <cell r="D3615" t="str">
            <v>002026_Z11</v>
          </cell>
          <cell r="P3615">
            <v>0.16</v>
          </cell>
          <cell r="AD3615">
            <v>1</v>
          </cell>
        </row>
        <row r="3616">
          <cell r="D3616" t="str">
            <v>002026_Z11</v>
          </cell>
          <cell r="P3616">
            <v>0.16</v>
          </cell>
          <cell r="AD3616">
            <v>2</v>
          </cell>
        </row>
        <row r="3617">
          <cell r="D3617" t="str">
            <v>002026_Z11</v>
          </cell>
          <cell r="P3617">
            <v>0.16</v>
          </cell>
          <cell r="AD3617">
            <v>3</v>
          </cell>
        </row>
        <row r="3618">
          <cell r="D3618" t="str">
            <v>002026_Z11</v>
          </cell>
          <cell r="P3618">
            <v>0.16</v>
          </cell>
          <cell r="AD3618">
            <v>4</v>
          </cell>
        </row>
        <row r="3619">
          <cell r="D3619" t="str">
            <v>002026_Z11</v>
          </cell>
          <cell r="P3619">
            <v>0.16</v>
          </cell>
          <cell r="AD3619">
            <v>5</v>
          </cell>
        </row>
        <row r="3620">
          <cell r="D3620" t="str">
            <v>002026_Z11</v>
          </cell>
          <cell r="P3620">
            <v>0.16</v>
          </cell>
          <cell r="AD3620">
            <v>6</v>
          </cell>
        </row>
        <row r="3621">
          <cell r="D3621" t="str">
            <v>002027_Z11</v>
          </cell>
          <cell r="P3621">
            <v>4.4999999999999998E-2</v>
          </cell>
          <cell r="AD3621">
            <v>1</v>
          </cell>
        </row>
        <row r="3622">
          <cell r="D3622" t="str">
            <v>002027_Z11</v>
          </cell>
          <cell r="P3622">
            <v>4.4999999999999998E-2</v>
          </cell>
          <cell r="AD3622">
            <v>2</v>
          </cell>
        </row>
        <row r="3623">
          <cell r="D3623" t="str">
            <v>002027_Z11</v>
          </cell>
          <cell r="P3623">
            <v>4.4999999999999998E-2</v>
          </cell>
          <cell r="AD3623">
            <v>3</v>
          </cell>
        </row>
        <row r="3624">
          <cell r="D3624" t="str">
            <v>002027_Z11</v>
          </cell>
          <cell r="P3624">
            <v>4.4999999999999998E-2</v>
          </cell>
          <cell r="AD3624">
            <v>4</v>
          </cell>
        </row>
        <row r="3625">
          <cell r="D3625" t="str">
            <v>002027_Z11</v>
          </cell>
          <cell r="P3625">
            <v>4.4999999999999998E-2</v>
          </cell>
          <cell r="AD3625">
            <v>5</v>
          </cell>
        </row>
        <row r="3626">
          <cell r="D3626" t="str">
            <v>002027_Z11</v>
          </cell>
          <cell r="P3626">
            <v>4.4999999999999998E-2</v>
          </cell>
          <cell r="AD3626">
            <v>6</v>
          </cell>
        </row>
        <row r="3627">
          <cell r="D3627" t="str">
            <v>002029_Z11</v>
          </cell>
          <cell r="P3627">
            <v>7.0000000000000001E-3</v>
          </cell>
          <cell r="AD3627">
            <v>1</v>
          </cell>
        </row>
        <row r="3628">
          <cell r="D3628" t="str">
            <v>002029_Z11</v>
          </cell>
          <cell r="P3628">
            <v>7.0000000000000001E-3</v>
          </cell>
          <cell r="AD3628">
            <v>2</v>
          </cell>
        </row>
        <row r="3629">
          <cell r="D3629" t="str">
            <v>002029_Z11</v>
          </cell>
          <cell r="P3629">
            <v>7.0000000000000001E-3</v>
          </cell>
          <cell r="AD3629">
            <v>3</v>
          </cell>
        </row>
        <row r="3630">
          <cell r="D3630" t="str">
            <v>002029_Z11</v>
          </cell>
          <cell r="P3630">
            <v>7.0000000000000001E-3</v>
          </cell>
          <cell r="AD3630">
            <v>4</v>
          </cell>
        </row>
        <row r="3631">
          <cell r="D3631" t="str">
            <v>002029_Z11</v>
          </cell>
          <cell r="P3631">
            <v>7.0000000000000001E-3</v>
          </cell>
          <cell r="AD3631">
            <v>5</v>
          </cell>
        </row>
        <row r="3632">
          <cell r="D3632" t="str">
            <v>002029_Z11</v>
          </cell>
          <cell r="P3632">
            <v>7.0000000000000001E-3</v>
          </cell>
          <cell r="AD3632">
            <v>6</v>
          </cell>
        </row>
        <row r="3633">
          <cell r="D3633" t="str">
            <v>002032_Z11</v>
          </cell>
          <cell r="P3633">
            <v>0.13</v>
          </cell>
          <cell r="AD3633">
            <v>1</v>
          </cell>
        </row>
        <row r="3634">
          <cell r="D3634" t="str">
            <v>002032_Z11</v>
          </cell>
          <cell r="P3634">
            <v>0.13</v>
          </cell>
          <cell r="AD3634">
            <v>2</v>
          </cell>
        </row>
        <row r="3635">
          <cell r="D3635" t="str">
            <v>002032_Z11</v>
          </cell>
          <cell r="P3635">
            <v>0.13</v>
          </cell>
          <cell r="AD3635">
            <v>3</v>
          </cell>
        </row>
        <row r="3636">
          <cell r="D3636" t="str">
            <v>002032_Z11</v>
          </cell>
          <cell r="P3636">
            <v>0.13</v>
          </cell>
          <cell r="AD3636">
            <v>4</v>
          </cell>
        </row>
        <row r="3637">
          <cell r="D3637" t="str">
            <v>002032_Z11</v>
          </cell>
          <cell r="P3637">
            <v>0.13</v>
          </cell>
          <cell r="AD3637">
            <v>5</v>
          </cell>
        </row>
        <row r="3638">
          <cell r="D3638" t="str">
            <v>002032_Z11</v>
          </cell>
          <cell r="P3638">
            <v>0.13</v>
          </cell>
          <cell r="AD3638">
            <v>6</v>
          </cell>
        </row>
        <row r="3639">
          <cell r="D3639" t="str">
            <v>002033_Z11</v>
          </cell>
          <cell r="P3639">
            <v>1.0999999999999999E-2</v>
          </cell>
          <cell r="AD3639">
            <v>1</v>
          </cell>
        </row>
        <row r="3640">
          <cell r="D3640" t="str">
            <v>002033_Z11</v>
          </cell>
          <cell r="P3640">
            <v>1.0999999999999999E-2</v>
          </cell>
          <cell r="AD3640">
            <v>2</v>
          </cell>
        </row>
        <row r="3641">
          <cell r="D3641" t="str">
            <v>002033_Z11</v>
          </cell>
          <cell r="P3641">
            <v>1.0999999999999999E-2</v>
          </cell>
          <cell r="AD3641">
            <v>3</v>
          </cell>
        </row>
        <row r="3642">
          <cell r="D3642" t="str">
            <v>002033_Z11</v>
          </cell>
          <cell r="P3642">
            <v>1.0999999999999999E-2</v>
          </cell>
          <cell r="AD3642">
            <v>4</v>
          </cell>
        </row>
        <row r="3643">
          <cell r="D3643" t="str">
            <v>002033_Z11</v>
          </cell>
          <cell r="P3643">
            <v>1.0999999999999999E-2</v>
          </cell>
          <cell r="AD3643">
            <v>5</v>
          </cell>
        </row>
        <row r="3644">
          <cell r="D3644" t="str">
            <v>002033_Z11</v>
          </cell>
          <cell r="P3644">
            <v>1.0999999999999999E-2</v>
          </cell>
          <cell r="AD3644">
            <v>6</v>
          </cell>
        </row>
        <row r="3645">
          <cell r="D3645" t="str">
            <v>002034_Z11</v>
          </cell>
          <cell r="P3645">
            <v>0.02</v>
          </cell>
          <cell r="AD3645">
            <v>1</v>
          </cell>
        </row>
        <row r="3646">
          <cell r="D3646" t="str">
            <v>002034_Z11</v>
          </cell>
          <cell r="P3646">
            <v>0.02</v>
          </cell>
          <cell r="AD3646">
            <v>2</v>
          </cell>
        </row>
        <row r="3647">
          <cell r="D3647" t="str">
            <v>002034_Z11</v>
          </cell>
          <cell r="P3647">
            <v>0.02</v>
          </cell>
          <cell r="AD3647">
            <v>3</v>
          </cell>
        </row>
        <row r="3648">
          <cell r="D3648" t="str">
            <v>002034_Z11</v>
          </cell>
          <cell r="P3648">
            <v>0.02</v>
          </cell>
          <cell r="AD3648">
            <v>4</v>
          </cell>
        </row>
        <row r="3649">
          <cell r="D3649" t="str">
            <v>002034_Z11</v>
          </cell>
          <cell r="P3649">
            <v>0.02</v>
          </cell>
          <cell r="AD3649">
            <v>5</v>
          </cell>
        </row>
        <row r="3650">
          <cell r="D3650" t="str">
            <v>002034_Z11</v>
          </cell>
          <cell r="P3650">
            <v>0.02</v>
          </cell>
          <cell r="AD3650">
            <v>6</v>
          </cell>
        </row>
        <row r="3651">
          <cell r="D3651" t="str">
            <v>002035_Z11</v>
          </cell>
          <cell r="P3651">
            <v>1.7000000000000001E-2</v>
          </cell>
          <cell r="AD3651">
            <v>1</v>
          </cell>
        </row>
        <row r="3652">
          <cell r="D3652" t="str">
            <v>002035_Z11</v>
          </cell>
          <cell r="P3652">
            <v>1.7000000000000001E-2</v>
          </cell>
          <cell r="AD3652">
            <v>2</v>
          </cell>
        </row>
        <row r="3653">
          <cell r="D3653" t="str">
            <v>002035_Z11</v>
          </cell>
          <cell r="P3653">
            <v>1.7000000000000001E-2</v>
          </cell>
          <cell r="AD3653">
            <v>3</v>
          </cell>
        </row>
        <row r="3654">
          <cell r="D3654" t="str">
            <v>002035_Z11</v>
          </cell>
          <cell r="P3654">
            <v>1.7000000000000001E-2</v>
          </cell>
          <cell r="AD3654">
            <v>4</v>
          </cell>
        </row>
        <row r="3655">
          <cell r="D3655" t="str">
            <v>002035_Z11</v>
          </cell>
          <cell r="P3655">
            <v>1.7000000000000001E-2</v>
          </cell>
          <cell r="AD3655">
            <v>5</v>
          </cell>
        </row>
        <row r="3656">
          <cell r="D3656" t="str">
            <v>002035_Z11</v>
          </cell>
          <cell r="P3656">
            <v>1.7000000000000001E-2</v>
          </cell>
          <cell r="AD3656">
            <v>6</v>
          </cell>
        </row>
        <row r="3657">
          <cell r="D3657" t="str">
            <v>002047_Z11</v>
          </cell>
          <cell r="P3657">
            <v>5.0999999999999997E-2</v>
          </cell>
          <cell r="AD3657">
            <v>1</v>
          </cell>
        </row>
        <row r="3658">
          <cell r="D3658" t="str">
            <v>002047_Z11</v>
          </cell>
          <cell r="P3658">
            <v>5.0999999999999997E-2</v>
          </cell>
          <cell r="AD3658">
            <v>2</v>
          </cell>
        </row>
        <row r="3659">
          <cell r="D3659" t="str">
            <v>002047_Z11</v>
          </cell>
          <cell r="P3659">
            <v>5.0999999999999997E-2</v>
          </cell>
          <cell r="AD3659">
            <v>3</v>
          </cell>
        </row>
        <row r="3660">
          <cell r="D3660" t="str">
            <v>002047_Z11</v>
          </cell>
          <cell r="P3660">
            <v>5.0999999999999997E-2</v>
          </cell>
          <cell r="AD3660">
            <v>4</v>
          </cell>
        </row>
        <row r="3661">
          <cell r="D3661" t="str">
            <v>002047_Z11</v>
          </cell>
          <cell r="P3661">
            <v>5.0999999999999997E-2</v>
          </cell>
          <cell r="AD3661">
            <v>5</v>
          </cell>
        </row>
        <row r="3662">
          <cell r="D3662" t="str">
            <v>002047_Z11</v>
          </cell>
          <cell r="P3662">
            <v>5.0999999999999997E-2</v>
          </cell>
          <cell r="AD3662">
            <v>6</v>
          </cell>
        </row>
        <row r="3663">
          <cell r="D3663" t="str">
            <v>002048_Z11</v>
          </cell>
          <cell r="P3663">
            <v>2.1000000000000001E-2</v>
          </cell>
          <cell r="AD3663">
            <v>1</v>
          </cell>
        </row>
        <row r="3664">
          <cell r="D3664" t="str">
            <v>002048_Z11</v>
          </cell>
          <cell r="P3664">
            <v>2.1000000000000001E-2</v>
          </cell>
          <cell r="AD3664">
            <v>2</v>
          </cell>
        </row>
        <row r="3665">
          <cell r="D3665" t="str">
            <v>002048_Z11</v>
          </cell>
          <cell r="P3665">
            <v>2.1000000000000001E-2</v>
          </cell>
          <cell r="AD3665">
            <v>3</v>
          </cell>
        </row>
        <row r="3666">
          <cell r="D3666" t="str">
            <v>002048_Z11</v>
          </cell>
          <cell r="P3666">
            <v>2.1000000000000001E-2</v>
          </cell>
          <cell r="AD3666">
            <v>4</v>
          </cell>
        </row>
        <row r="3667">
          <cell r="D3667" t="str">
            <v>002048_Z11</v>
          </cell>
          <cell r="P3667">
            <v>2.1000000000000001E-2</v>
          </cell>
          <cell r="AD3667">
            <v>5</v>
          </cell>
        </row>
        <row r="3668">
          <cell r="D3668" t="str">
            <v>002048_Z11</v>
          </cell>
          <cell r="P3668">
            <v>2.1000000000000001E-2</v>
          </cell>
          <cell r="AD3668">
            <v>6</v>
          </cell>
        </row>
        <row r="3669">
          <cell r="D3669" t="str">
            <v>002049_Z11</v>
          </cell>
          <cell r="P3669">
            <v>0.16</v>
          </cell>
          <cell r="AD3669">
            <v>1</v>
          </cell>
        </row>
        <row r="3670">
          <cell r="D3670" t="str">
            <v>002049_Z11</v>
          </cell>
          <cell r="P3670">
            <v>0.16</v>
          </cell>
          <cell r="AD3670">
            <v>2</v>
          </cell>
        </row>
        <row r="3671">
          <cell r="D3671" t="str">
            <v>002049_Z11</v>
          </cell>
          <cell r="P3671">
            <v>0.16</v>
          </cell>
          <cell r="AD3671">
            <v>3</v>
          </cell>
        </row>
        <row r="3672">
          <cell r="D3672" t="str">
            <v>002049_Z11</v>
          </cell>
          <cell r="P3672">
            <v>0.16</v>
          </cell>
          <cell r="AD3672">
            <v>4</v>
          </cell>
        </row>
        <row r="3673">
          <cell r="D3673" t="str">
            <v>002049_Z11</v>
          </cell>
          <cell r="P3673">
            <v>0.16</v>
          </cell>
          <cell r="AD3673">
            <v>5</v>
          </cell>
        </row>
        <row r="3674">
          <cell r="D3674" t="str">
            <v>002049_Z11</v>
          </cell>
          <cell r="P3674">
            <v>0.16</v>
          </cell>
          <cell r="AD3674">
            <v>6</v>
          </cell>
        </row>
        <row r="3675">
          <cell r="D3675" t="str">
            <v>002050_Z11</v>
          </cell>
          <cell r="P3675">
            <v>0.1</v>
          </cell>
          <cell r="AD3675">
            <v>1</v>
          </cell>
        </row>
        <row r="3676">
          <cell r="D3676" t="str">
            <v>002050_Z11</v>
          </cell>
          <cell r="P3676">
            <v>0.1</v>
          </cell>
          <cell r="AD3676">
            <v>2</v>
          </cell>
        </row>
        <row r="3677">
          <cell r="D3677" t="str">
            <v>002050_Z11</v>
          </cell>
          <cell r="P3677">
            <v>0.1</v>
          </cell>
          <cell r="AD3677">
            <v>3</v>
          </cell>
        </row>
        <row r="3678">
          <cell r="D3678" t="str">
            <v>002050_Z11</v>
          </cell>
          <cell r="P3678">
            <v>0.1</v>
          </cell>
          <cell r="AD3678">
            <v>4</v>
          </cell>
        </row>
        <row r="3679">
          <cell r="D3679" t="str">
            <v>002050_Z11</v>
          </cell>
          <cell r="P3679">
            <v>0.1</v>
          </cell>
          <cell r="AD3679">
            <v>5</v>
          </cell>
        </row>
        <row r="3680">
          <cell r="D3680" t="str">
            <v>002050_Z11</v>
          </cell>
          <cell r="P3680">
            <v>0.1</v>
          </cell>
          <cell r="AD3680">
            <v>6</v>
          </cell>
        </row>
        <row r="3681">
          <cell r="D3681" t="str">
            <v>002055_Z11</v>
          </cell>
          <cell r="P3681">
            <v>0.25</v>
          </cell>
          <cell r="AD3681">
            <v>1</v>
          </cell>
        </row>
        <row r="3682">
          <cell r="D3682" t="str">
            <v>002055_Z11</v>
          </cell>
          <cell r="P3682">
            <v>0.25</v>
          </cell>
          <cell r="AD3682">
            <v>2</v>
          </cell>
        </row>
        <row r="3683">
          <cell r="D3683" t="str">
            <v>002055_Z11</v>
          </cell>
          <cell r="P3683">
            <v>0.25</v>
          </cell>
          <cell r="AD3683">
            <v>3</v>
          </cell>
        </row>
        <row r="3684">
          <cell r="D3684" t="str">
            <v>002055_Z11</v>
          </cell>
          <cell r="P3684">
            <v>0.25</v>
          </cell>
          <cell r="AD3684">
            <v>4</v>
          </cell>
        </row>
        <row r="3685">
          <cell r="D3685" t="str">
            <v>002055_Z11</v>
          </cell>
          <cell r="P3685">
            <v>0.25</v>
          </cell>
          <cell r="AD3685">
            <v>5</v>
          </cell>
        </row>
        <row r="3686">
          <cell r="D3686" t="str">
            <v>002055_Z11</v>
          </cell>
          <cell r="P3686">
            <v>0.25</v>
          </cell>
          <cell r="AD3686">
            <v>6</v>
          </cell>
        </row>
        <row r="3687">
          <cell r="D3687" t="str">
            <v>002060_Z11</v>
          </cell>
          <cell r="P3687">
            <v>4.4999999999999998E-2</v>
          </cell>
          <cell r="AD3687">
            <v>1</v>
          </cell>
        </row>
        <row r="3688">
          <cell r="D3688" t="str">
            <v>002060_Z11</v>
          </cell>
          <cell r="P3688">
            <v>4.4999999999999998E-2</v>
          </cell>
          <cell r="AD3688">
            <v>2</v>
          </cell>
        </row>
        <row r="3689">
          <cell r="D3689" t="str">
            <v>002060_Z11</v>
          </cell>
          <cell r="P3689">
            <v>4.4999999999999998E-2</v>
          </cell>
          <cell r="AD3689">
            <v>3</v>
          </cell>
        </row>
        <row r="3690">
          <cell r="D3690" t="str">
            <v>002060_Z11</v>
          </cell>
          <cell r="P3690">
            <v>4.4999999999999998E-2</v>
          </cell>
          <cell r="AD3690">
            <v>4</v>
          </cell>
        </row>
        <row r="3691">
          <cell r="D3691" t="str">
            <v>002060_Z11</v>
          </cell>
          <cell r="P3691">
            <v>4.4999999999999998E-2</v>
          </cell>
          <cell r="AD3691">
            <v>5</v>
          </cell>
        </row>
        <row r="3692">
          <cell r="D3692" t="str">
            <v>002060_Z11</v>
          </cell>
          <cell r="P3692">
            <v>4.4999999999999998E-2</v>
          </cell>
          <cell r="AD3692">
            <v>6</v>
          </cell>
        </row>
        <row r="3693">
          <cell r="D3693" t="str">
            <v>002061_Z11</v>
          </cell>
          <cell r="P3693">
            <v>2.1999999999999999E-2</v>
          </cell>
          <cell r="AD3693">
            <v>1</v>
          </cell>
        </row>
        <row r="3694">
          <cell r="D3694" t="str">
            <v>002061_Z11</v>
          </cell>
          <cell r="P3694">
            <v>2.1999999999999999E-2</v>
          </cell>
          <cell r="AD3694">
            <v>2</v>
          </cell>
        </row>
        <row r="3695">
          <cell r="D3695" t="str">
            <v>002061_Z11</v>
          </cell>
          <cell r="P3695">
            <v>2.1999999999999999E-2</v>
          </cell>
          <cell r="AD3695">
            <v>3</v>
          </cell>
        </row>
        <row r="3696">
          <cell r="D3696" t="str">
            <v>002061_Z11</v>
          </cell>
          <cell r="P3696">
            <v>2.1999999999999999E-2</v>
          </cell>
          <cell r="AD3696">
            <v>4</v>
          </cell>
        </row>
        <row r="3697">
          <cell r="D3697" t="str">
            <v>002061_Z11</v>
          </cell>
          <cell r="P3697">
            <v>2.1999999999999999E-2</v>
          </cell>
          <cell r="AD3697">
            <v>5</v>
          </cell>
        </row>
        <row r="3698">
          <cell r="D3698" t="str">
            <v>002061_Z11</v>
          </cell>
          <cell r="P3698">
            <v>2.1999999999999999E-2</v>
          </cell>
          <cell r="AD3698">
            <v>6</v>
          </cell>
        </row>
        <row r="3699">
          <cell r="D3699" t="str">
            <v>002062_Z11</v>
          </cell>
          <cell r="P3699">
            <v>4.4999999999999998E-2</v>
          </cell>
          <cell r="AD3699">
            <v>1</v>
          </cell>
        </row>
        <row r="3700">
          <cell r="D3700" t="str">
            <v>002062_Z11</v>
          </cell>
          <cell r="P3700">
            <v>4.4999999999999998E-2</v>
          </cell>
          <cell r="AD3700">
            <v>2</v>
          </cell>
        </row>
        <row r="3701">
          <cell r="D3701" t="str">
            <v>002062_Z11</v>
          </cell>
          <cell r="P3701">
            <v>4.4999999999999998E-2</v>
          </cell>
          <cell r="AD3701">
            <v>3</v>
          </cell>
        </row>
        <row r="3702">
          <cell r="D3702" t="str">
            <v>002062_Z11</v>
          </cell>
          <cell r="P3702">
            <v>4.4999999999999998E-2</v>
          </cell>
          <cell r="AD3702">
            <v>4</v>
          </cell>
        </row>
        <row r="3703">
          <cell r="D3703" t="str">
            <v>002062_Z11</v>
          </cell>
          <cell r="P3703">
            <v>4.4999999999999998E-2</v>
          </cell>
          <cell r="AD3703">
            <v>5</v>
          </cell>
        </row>
        <row r="3704">
          <cell r="D3704" t="str">
            <v>002062_Z11</v>
          </cell>
          <cell r="P3704">
            <v>4.4999999999999998E-2</v>
          </cell>
          <cell r="AD3704">
            <v>6</v>
          </cell>
        </row>
        <row r="3705">
          <cell r="D3705" t="str">
            <v>002065_Z11</v>
          </cell>
          <cell r="P3705">
            <v>1.0999999999999999E-2</v>
          </cell>
          <cell r="AD3705">
            <v>1</v>
          </cell>
        </row>
        <row r="3706">
          <cell r="D3706" t="str">
            <v>002065_Z11</v>
          </cell>
          <cell r="P3706">
            <v>1.0999999999999999E-2</v>
          </cell>
          <cell r="AD3706">
            <v>2</v>
          </cell>
        </row>
        <row r="3707">
          <cell r="D3707" t="str">
            <v>002065_Z11</v>
          </cell>
          <cell r="P3707">
            <v>1.0999999999999999E-2</v>
          </cell>
          <cell r="AD3707">
            <v>3</v>
          </cell>
        </row>
        <row r="3708">
          <cell r="D3708" t="str">
            <v>002065_Z11</v>
          </cell>
          <cell r="P3708">
            <v>1.0999999999999999E-2</v>
          </cell>
          <cell r="AD3708">
            <v>4</v>
          </cell>
        </row>
        <row r="3709">
          <cell r="D3709" t="str">
            <v>002065_Z11</v>
          </cell>
          <cell r="P3709">
            <v>1.0999999999999999E-2</v>
          </cell>
          <cell r="AD3709">
            <v>5</v>
          </cell>
        </row>
        <row r="3710">
          <cell r="D3710" t="str">
            <v>002065_Z11</v>
          </cell>
          <cell r="P3710">
            <v>1.0999999999999999E-2</v>
          </cell>
          <cell r="AD3710">
            <v>6</v>
          </cell>
        </row>
        <row r="3711">
          <cell r="D3711" t="str">
            <v>002066_Z11</v>
          </cell>
          <cell r="P3711">
            <v>4.0000000000000001E-3</v>
          </cell>
          <cell r="AD3711">
            <v>1</v>
          </cell>
        </row>
        <row r="3712">
          <cell r="D3712" t="str">
            <v>002066_Z11</v>
          </cell>
          <cell r="P3712">
            <v>4.0000000000000001E-3</v>
          </cell>
          <cell r="AD3712">
            <v>2</v>
          </cell>
        </row>
        <row r="3713">
          <cell r="D3713" t="str">
            <v>002066_Z11</v>
          </cell>
          <cell r="P3713">
            <v>4.0000000000000001E-3</v>
          </cell>
          <cell r="AD3713">
            <v>3</v>
          </cell>
        </row>
        <row r="3714">
          <cell r="D3714" t="str">
            <v>002066_Z11</v>
          </cell>
          <cell r="P3714">
            <v>4.0000000000000001E-3</v>
          </cell>
          <cell r="AD3714">
            <v>4</v>
          </cell>
        </row>
        <row r="3715">
          <cell r="D3715" t="str">
            <v>002066_Z11</v>
          </cell>
          <cell r="P3715">
            <v>4.0000000000000001E-3</v>
          </cell>
          <cell r="AD3715">
            <v>5</v>
          </cell>
        </row>
        <row r="3716">
          <cell r="D3716" t="str">
            <v>002066_Z11</v>
          </cell>
          <cell r="P3716">
            <v>4.0000000000000001E-3</v>
          </cell>
          <cell r="AD3716">
            <v>6</v>
          </cell>
        </row>
        <row r="3717">
          <cell r="D3717" t="str">
            <v>002069_Z11</v>
          </cell>
          <cell r="P3717">
            <v>1.4999999999999999E-2</v>
          </cell>
          <cell r="AD3717">
            <v>1</v>
          </cell>
        </row>
        <row r="3718">
          <cell r="D3718" t="str">
            <v>002069_Z11</v>
          </cell>
          <cell r="P3718">
            <v>1.4999999999999999E-2</v>
          </cell>
          <cell r="AD3718">
            <v>2</v>
          </cell>
        </row>
        <row r="3719">
          <cell r="D3719" t="str">
            <v>002069_Z11</v>
          </cell>
          <cell r="P3719">
            <v>1.4999999999999999E-2</v>
          </cell>
          <cell r="AD3719">
            <v>3</v>
          </cell>
        </row>
        <row r="3720">
          <cell r="D3720" t="str">
            <v>002069_Z11</v>
          </cell>
          <cell r="P3720">
            <v>1.4999999999999999E-2</v>
          </cell>
          <cell r="AD3720">
            <v>4</v>
          </cell>
        </row>
        <row r="3721">
          <cell r="D3721" t="str">
            <v>002069_Z11</v>
          </cell>
          <cell r="P3721">
            <v>1.4999999999999999E-2</v>
          </cell>
          <cell r="AD3721">
            <v>5</v>
          </cell>
        </row>
        <row r="3722">
          <cell r="D3722" t="str">
            <v>002069_Z11</v>
          </cell>
          <cell r="P3722">
            <v>1.4999999999999999E-2</v>
          </cell>
          <cell r="AD3722">
            <v>6</v>
          </cell>
        </row>
        <row r="3723">
          <cell r="D3723" t="str">
            <v>002074_Z11</v>
          </cell>
          <cell r="P3723">
            <v>1.4999999999999999E-2</v>
          </cell>
          <cell r="AD3723">
            <v>1</v>
          </cell>
        </row>
        <row r="3724">
          <cell r="D3724" t="str">
            <v>002074_Z11</v>
          </cell>
          <cell r="P3724">
            <v>1.4999999999999999E-2</v>
          </cell>
          <cell r="AD3724">
            <v>2</v>
          </cell>
        </row>
        <row r="3725">
          <cell r="D3725" t="str">
            <v>002074_Z11</v>
          </cell>
          <cell r="P3725">
            <v>1.4999999999999999E-2</v>
          </cell>
          <cell r="AD3725">
            <v>3</v>
          </cell>
        </row>
        <row r="3726">
          <cell r="D3726" t="str">
            <v>002074_Z11</v>
          </cell>
          <cell r="P3726">
            <v>1.4999999999999999E-2</v>
          </cell>
          <cell r="AD3726">
            <v>4</v>
          </cell>
        </row>
        <row r="3727">
          <cell r="D3727" t="str">
            <v>002074_Z11</v>
          </cell>
          <cell r="P3727">
            <v>1.4999999999999999E-2</v>
          </cell>
          <cell r="AD3727">
            <v>5</v>
          </cell>
        </row>
        <row r="3728">
          <cell r="D3728" t="str">
            <v>002074_Z11</v>
          </cell>
          <cell r="P3728">
            <v>1.4999999999999999E-2</v>
          </cell>
          <cell r="AD3728">
            <v>6</v>
          </cell>
        </row>
        <row r="3729">
          <cell r="D3729" t="str">
            <v>002084_Z11</v>
          </cell>
          <cell r="P3729">
            <v>0.03</v>
          </cell>
          <cell r="AD3729">
            <v>1</v>
          </cell>
        </row>
        <row r="3730">
          <cell r="D3730" t="str">
            <v>002084_Z11</v>
          </cell>
          <cell r="P3730">
            <v>0.03</v>
          </cell>
          <cell r="AD3730">
            <v>2</v>
          </cell>
        </row>
        <row r="3731">
          <cell r="D3731" t="str">
            <v>002084_Z11</v>
          </cell>
          <cell r="P3731">
            <v>0.03</v>
          </cell>
          <cell r="AD3731">
            <v>3</v>
          </cell>
        </row>
        <row r="3732">
          <cell r="D3732" t="str">
            <v>002084_Z11</v>
          </cell>
          <cell r="P3732">
            <v>0.03</v>
          </cell>
          <cell r="AD3732">
            <v>4</v>
          </cell>
        </row>
        <row r="3733">
          <cell r="D3733" t="str">
            <v>002084_Z11</v>
          </cell>
          <cell r="P3733">
            <v>0.03</v>
          </cell>
          <cell r="AD3733">
            <v>5</v>
          </cell>
        </row>
        <row r="3734">
          <cell r="D3734" t="str">
            <v>002084_Z11</v>
          </cell>
          <cell r="P3734">
            <v>0.03</v>
          </cell>
          <cell r="AD3734">
            <v>6</v>
          </cell>
        </row>
        <row r="3735">
          <cell r="D3735" t="str">
            <v>002097_Z11</v>
          </cell>
          <cell r="P3735">
            <v>3.7999999999999999E-2</v>
          </cell>
          <cell r="AD3735">
            <v>1</v>
          </cell>
        </row>
        <row r="3736">
          <cell r="D3736" t="str">
            <v>002097_Z11</v>
          </cell>
          <cell r="P3736">
            <v>3.7999999999999999E-2</v>
          </cell>
          <cell r="AD3736">
            <v>2</v>
          </cell>
        </row>
        <row r="3737">
          <cell r="D3737" t="str">
            <v>002097_Z11</v>
          </cell>
          <cell r="P3737">
            <v>3.7999999999999999E-2</v>
          </cell>
          <cell r="AD3737">
            <v>3</v>
          </cell>
        </row>
        <row r="3738">
          <cell r="D3738" t="str">
            <v>002097_Z11</v>
          </cell>
          <cell r="P3738">
            <v>3.7999999999999999E-2</v>
          </cell>
          <cell r="AD3738">
            <v>4</v>
          </cell>
        </row>
        <row r="3739">
          <cell r="D3739" t="str">
            <v>002097_Z11</v>
          </cell>
          <cell r="P3739">
            <v>3.7999999999999999E-2</v>
          </cell>
          <cell r="AD3739">
            <v>5</v>
          </cell>
        </row>
        <row r="3740">
          <cell r="D3740" t="str">
            <v>002097_Z11</v>
          </cell>
          <cell r="P3740">
            <v>3.7999999999999999E-2</v>
          </cell>
          <cell r="AD3740">
            <v>6</v>
          </cell>
        </row>
        <row r="3741">
          <cell r="D3741" t="str">
            <v>002101_Z11</v>
          </cell>
          <cell r="P3741">
            <v>7.0000000000000001E-3</v>
          </cell>
          <cell r="AD3741">
            <v>1</v>
          </cell>
        </row>
        <row r="3742">
          <cell r="D3742" t="str">
            <v>002101_Z11</v>
          </cell>
          <cell r="P3742">
            <v>7.0000000000000001E-3</v>
          </cell>
          <cell r="AD3742">
            <v>2</v>
          </cell>
        </row>
        <row r="3743">
          <cell r="D3743" t="str">
            <v>002101_Z11</v>
          </cell>
          <cell r="P3743">
            <v>7.0000000000000001E-3</v>
          </cell>
          <cell r="AD3743">
            <v>3</v>
          </cell>
        </row>
        <row r="3744">
          <cell r="D3744" t="str">
            <v>002101_Z11</v>
          </cell>
          <cell r="P3744">
            <v>7.0000000000000001E-3</v>
          </cell>
          <cell r="AD3744">
            <v>4</v>
          </cell>
        </row>
        <row r="3745">
          <cell r="D3745" t="str">
            <v>002101_Z11</v>
          </cell>
          <cell r="P3745">
            <v>7.0000000000000001E-3</v>
          </cell>
          <cell r="AD3745">
            <v>5</v>
          </cell>
        </row>
        <row r="3746">
          <cell r="D3746" t="str">
            <v>002101_Z11</v>
          </cell>
          <cell r="P3746">
            <v>7.0000000000000001E-3</v>
          </cell>
          <cell r="AD3746">
            <v>6</v>
          </cell>
        </row>
        <row r="3747">
          <cell r="D3747" t="str">
            <v>002102_Z11</v>
          </cell>
          <cell r="P3747">
            <v>1.8499999999999999E-2</v>
          </cell>
          <cell r="AD3747">
            <v>1</v>
          </cell>
        </row>
        <row r="3748">
          <cell r="D3748" t="str">
            <v>002102_Z11</v>
          </cell>
          <cell r="P3748">
            <v>1.8499999999999999E-2</v>
          </cell>
          <cell r="AD3748">
            <v>2</v>
          </cell>
        </row>
        <row r="3749">
          <cell r="D3749" t="str">
            <v>002102_Z11</v>
          </cell>
          <cell r="P3749">
            <v>1.8499999999999999E-2</v>
          </cell>
          <cell r="AD3749">
            <v>3</v>
          </cell>
        </row>
        <row r="3750">
          <cell r="D3750" t="str">
            <v>002102_Z11</v>
          </cell>
          <cell r="P3750">
            <v>1.8499999999999999E-2</v>
          </cell>
          <cell r="AD3750">
            <v>4</v>
          </cell>
        </row>
        <row r="3751">
          <cell r="D3751" t="str">
            <v>002102_Z11</v>
          </cell>
          <cell r="P3751">
            <v>1.8499999999999999E-2</v>
          </cell>
          <cell r="AD3751">
            <v>5</v>
          </cell>
        </row>
        <row r="3752">
          <cell r="D3752" t="str">
            <v>002102_Z11</v>
          </cell>
          <cell r="P3752">
            <v>1.8499999999999999E-2</v>
          </cell>
          <cell r="AD3752">
            <v>6</v>
          </cell>
        </row>
        <row r="3753">
          <cell r="D3753" t="str">
            <v>002103_Z11</v>
          </cell>
          <cell r="P3753">
            <v>7.4999999999999997E-3</v>
          </cell>
          <cell r="AD3753">
            <v>1</v>
          </cell>
        </row>
        <row r="3754">
          <cell r="D3754" t="str">
            <v>002103_Z11</v>
          </cell>
          <cell r="P3754">
            <v>7.4999999999999997E-3</v>
          </cell>
          <cell r="AD3754">
            <v>2</v>
          </cell>
        </row>
        <row r="3755">
          <cell r="D3755" t="str">
            <v>002103_Z11</v>
          </cell>
          <cell r="P3755">
            <v>7.4999999999999997E-3</v>
          </cell>
          <cell r="AD3755">
            <v>3</v>
          </cell>
        </row>
        <row r="3756">
          <cell r="D3756" t="str">
            <v>002103_Z11</v>
          </cell>
          <cell r="P3756">
            <v>7.4999999999999997E-3</v>
          </cell>
          <cell r="AD3756">
            <v>4</v>
          </cell>
        </row>
        <row r="3757">
          <cell r="D3757" t="str">
            <v>002103_Z11</v>
          </cell>
          <cell r="P3757">
            <v>7.4999999999999997E-3</v>
          </cell>
          <cell r="AD3757">
            <v>5</v>
          </cell>
        </row>
        <row r="3758">
          <cell r="D3758" t="str">
            <v>002103_Z11</v>
          </cell>
          <cell r="P3758">
            <v>7.4999999999999997E-3</v>
          </cell>
          <cell r="AD3758">
            <v>6</v>
          </cell>
        </row>
        <row r="3759">
          <cell r="D3759" t="str">
            <v>002104_Z11</v>
          </cell>
          <cell r="P3759">
            <v>7.4999999999999997E-3</v>
          </cell>
          <cell r="AD3759">
            <v>1</v>
          </cell>
        </row>
        <row r="3760">
          <cell r="D3760" t="str">
            <v>002104_Z11</v>
          </cell>
          <cell r="P3760">
            <v>7.4999999999999997E-3</v>
          </cell>
          <cell r="AD3760">
            <v>2</v>
          </cell>
        </row>
        <row r="3761">
          <cell r="D3761" t="str">
            <v>002104_Z11</v>
          </cell>
          <cell r="P3761">
            <v>7.4999999999999997E-3</v>
          </cell>
          <cell r="AD3761">
            <v>3</v>
          </cell>
        </row>
        <row r="3762">
          <cell r="D3762" t="str">
            <v>002104_Z11</v>
          </cell>
          <cell r="P3762">
            <v>7.4999999999999997E-3</v>
          </cell>
          <cell r="AD3762">
            <v>4</v>
          </cell>
        </row>
        <row r="3763">
          <cell r="D3763" t="str">
            <v>002104_Z11</v>
          </cell>
          <cell r="P3763">
            <v>7.4999999999999997E-3</v>
          </cell>
          <cell r="AD3763">
            <v>5</v>
          </cell>
        </row>
        <row r="3764">
          <cell r="D3764" t="str">
            <v>002104_Z11</v>
          </cell>
          <cell r="P3764">
            <v>7.4999999999999997E-3</v>
          </cell>
          <cell r="AD3764">
            <v>6</v>
          </cell>
        </row>
        <row r="3765">
          <cell r="D3765" t="str">
            <v>002107_Z11</v>
          </cell>
          <cell r="P3765">
            <v>8.0000000000000002E-3</v>
          </cell>
          <cell r="AD3765">
            <v>1</v>
          </cell>
        </row>
        <row r="3766">
          <cell r="D3766" t="str">
            <v>002107_Z11</v>
          </cell>
          <cell r="P3766">
            <v>8.0000000000000002E-3</v>
          </cell>
          <cell r="AD3766">
            <v>2</v>
          </cell>
        </row>
        <row r="3767">
          <cell r="D3767" t="str">
            <v>002107_Z11</v>
          </cell>
          <cell r="P3767">
            <v>8.0000000000000002E-3</v>
          </cell>
          <cell r="AD3767">
            <v>3</v>
          </cell>
        </row>
        <row r="3768">
          <cell r="D3768" t="str">
            <v>002107_Z11</v>
          </cell>
          <cell r="P3768">
            <v>8.0000000000000002E-3</v>
          </cell>
          <cell r="AD3768">
            <v>4</v>
          </cell>
        </row>
        <row r="3769">
          <cell r="D3769" t="str">
            <v>002107_Z11</v>
          </cell>
          <cell r="P3769">
            <v>8.0000000000000002E-3</v>
          </cell>
          <cell r="AD3769">
            <v>5</v>
          </cell>
        </row>
        <row r="3770">
          <cell r="D3770" t="str">
            <v>002107_Z11</v>
          </cell>
          <cell r="P3770">
            <v>8.0000000000000002E-3</v>
          </cell>
          <cell r="AD3770">
            <v>6</v>
          </cell>
        </row>
        <row r="3771">
          <cell r="D3771" t="str">
            <v>002117_Z11</v>
          </cell>
          <cell r="P3771">
            <v>1.9E-2</v>
          </cell>
          <cell r="AD3771">
            <v>1</v>
          </cell>
        </row>
        <row r="3772">
          <cell r="D3772" t="str">
            <v>002117_Z11</v>
          </cell>
          <cell r="P3772">
            <v>1.9E-2</v>
          </cell>
          <cell r="AD3772">
            <v>2</v>
          </cell>
        </row>
        <row r="3773">
          <cell r="D3773" t="str">
            <v>002117_Z11</v>
          </cell>
          <cell r="P3773">
            <v>1.9E-2</v>
          </cell>
          <cell r="AD3773">
            <v>3</v>
          </cell>
        </row>
        <row r="3774">
          <cell r="D3774" t="str">
            <v>002117_Z11</v>
          </cell>
          <cell r="P3774">
            <v>1.9E-2</v>
          </cell>
          <cell r="AD3774">
            <v>4</v>
          </cell>
        </row>
        <row r="3775">
          <cell r="D3775" t="str">
            <v>002117_Z11</v>
          </cell>
          <cell r="P3775">
            <v>1.9E-2</v>
          </cell>
          <cell r="AD3775">
            <v>5</v>
          </cell>
        </row>
        <row r="3776">
          <cell r="D3776" t="str">
            <v>002117_Z11</v>
          </cell>
          <cell r="P3776">
            <v>1.9E-2</v>
          </cell>
          <cell r="AD3776">
            <v>6</v>
          </cell>
        </row>
        <row r="3777">
          <cell r="D3777" t="str">
            <v>002118_Z11</v>
          </cell>
          <cell r="P3777">
            <v>1.0999999999999999E-2</v>
          </cell>
          <cell r="AD3777">
            <v>1</v>
          </cell>
        </row>
        <row r="3778">
          <cell r="D3778" t="str">
            <v>002118_Z11</v>
          </cell>
          <cell r="P3778">
            <v>1.0999999999999999E-2</v>
          </cell>
          <cell r="AD3778">
            <v>2</v>
          </cell>
        </row>
        <row r="3779">
          <cell r="D3779" t="str">
            <v>002118_Z11</v>
          </cell>
          <cell r="P3779">
            <v>1.0999999999999999E-2</v>
          </cell>
          <cell r="AD3779">
            <v>3</v>
          </cell>
        </row>
        <row r="3780">
          <cell r="D3780" t="str">
            <v>002118_Z11</v>
          </cell>
          <cell r="P3780">
            <v>1.0999999999999999E-2</v>
          </cell>
          <cell r="AD3780">
            <v>4</v>
          </cell>
        </row>
        <row r="3781">
          <cell r="D3781" t="str">
            <v>002118_Z11</v>
          </cell>
          <cell r="P3781">
            <v>1.0999999999999999E-2</v>
          </cell>
          <cell r="AD3781">
            <v>5</v>
          </cell>
        </row>
        <row r="3782">
          <cell r="D3782" t="str">
            <v>002118_Z11</v>
          </cell>
          <cell r="P3782">
            <v>1.0999999999999999E-2</v>
          </cell>
          <cell r="AD3782">
            <v>6</v>
          </cell>
        </row>
        <row r="3783">
          <cell r="D3783" t="str">
            <v>002127_Z11</v>
          </cell>
          <cell r="P3783">
            <v>1.4999999999999999E-2</v>
          </cell>
          <cell r="AD3783">
            <v>1</v>
          </cell>
        </row>
        <row r="3784">
          <cell r="D3784" t="str">
            <v>002127_Z11</v>
          </cell>
          <cell r="P3784">
            <v>1.4999999999999999E-2</v>
          </cell>
          <cell r="AD3784">
            <v>2</v>
          </cell>
        </row>
        <row r="3785">
          <cell r="D3785" t="str">
            <v>002127_Z11</v>
          </cell>
          <cell r="P3785">
            <v>1.4999999999999999E-2</v>
          </cell>
          <cell r="AD3785">
            <v>3</v>
          </cell>
        </row>
        <row r="3786">
          <cell r="D3786" t="str">
            <v>002127_Z11</v>
          </cell>
          <cell r="P3786">
            <v>1.4999999999999999E-2</v>
          </cell>
          <cell r="AD3786">
            <v>4</v>
          </cell>
        </row>
        <row r="3787">
          <cell r="D3787" t="str">
            <v>002127_Z11</v>
          </cell>
          <cell r="P3787">
            <v>1.4999999999999999E-2</v>
          </cell>
          <cell r="AD3787">
            <v>5</v>
          </cell>
        </row>
        <row r="3788">
          <cell r="D3788" t="str">
            <v>002127_Z11</v>
          </cell>
          <cell r="P3788">
            <v>1.4999999999999999E-2</v>
          </cell>
          <cell r="AD3788">
            <v>6</v>
          </cell>
        </row>
        <row r="3789">
          <cell r="D3789" t="str">
            <v>002128_Z11</v>
          </cell>
          <cell r="P3789">
            <v>8.0000000000000002E-3</v>
          </cell>
          <cell r="AD3789">
            <v>1</v>
          </cell>
        </row>
        <row r="3790">
          <cell r="D3790" t="str">
            <v>002128_Z11</v>
          </cell>
          <cell r="P3790">
            <v>8.0000000000000002E-3</v>
          </cell>
          <cell r="AD3790">
            <v>2</v>
          </cell>
        </row>
        <row r="3791">
          <cell r="D3791" t="str">
            <v>002128_Z11</v>
          </cell>
          <cell r="P3791">
            <v>8.0000000000000002E-3</v>
          </cell>
          <cell r="AD3791">
            <v>3</v>
          </cell>
        </row>
        <row r="3792">
          <cell r="D3792" t="str">
            <v>002128_Z11</v>
          </cell>
          <cell r="P3792">
            <v>8.0000000000000002E-3</v>
          </cell>
          <cell r="AD3792">
            <v>4</v>
          </cell>
        </row>
        <row r="3793">
          <cell r="D3793" t="str">
            <v>002128_Z11</v>
          </cell>
          <cell r="P3793">
            <v>8.0000000000000002E-3</v>
          </cell>
          <cell r="AD3793">
            <v>5</v>
          </cell>
        </row>
        <row r="3794">
          <cell r="D3794" t="str">
            <v>002128_Z11</v>
          </cell>
          <cell r="P3794">
            <v>8.0000000000000002E-3</v>
          </cell>
          <cell r="AD3794">
            <v>6</v>
          </cell>
        </row>
        <row r="3795">
          <cell r="D3795" t="str">
            <v>002131_Z11</v>
          </cell>
          <cell r="P3795">
            <v>4.4999999999999998E-2</v>
          </cell>
          <cell r="AD3795">
            <v>1</v>
          </cell>
        </row>
        <row r="3796">
          <cell r="D3796" t="str">
            <v>002131_Z11</v>
          </cell>
          <cell r="P3796">
            <v>4.4999999999999998E-2</v>
          </cell>
          <cell r="AD3796">
            <v>2</v>
          </cell>
        </row>
        <row r="3797">
          <cell r="D3797" t="str">
            <v>002131_Z11</v>
          </cell>
          <cell r="P3797">
            <v>4.4999999999999998E-2</v>
          </cell>
          <cell r="AD3797">
            <v>3</v>
          </cell>
        </row>
        <row r="3798">
          <cell r="D3798" t="str">
            <v>002131_Z11</v>
          </cell>
          <cell r="P3798">
            <v>4.4999999999999998E-2</v>
          </cell>
          <cell r="AD3798">
            <v>4</v>
          </cell>
        </row>
        <row r="3799">
          <cell r="D3799" t="str">
            <v>002131_Z11</v>
          </cell>
          <cell r="P3799">
            <v>4.4999999999999998E-2</v>
          </cell>
          <cell r="AD3799">
            <v>5</v>
          </cell>
        </row>
        <row r="3800">
          <cell r="D3800" t="str">
            <v>002131_Z11</v>
          </cell>
          <cell r="P3800">
            <v>4.4999999999999998E-2</v>
          </cell>
          <cell r="AD3800">
            <v>6</v>
          </cell>
        </row>
        <row r="3801">
          <cell r="D3801" t="str">
            <v>002133_Z11</v>
          </cell>
          <cell r="P3801">
            <v>2.8000000000000001E-2</v>
          </cell>
          <cell r="AD3801">
            <v>1</v>
          </cell>
        </row>
        <row r="3802">
          <cell r="D3802" t="str">
            <v>002133_Z11</v>
          </cell>
          <cell r="P3802">
            <v>2.8000000000000001E-2</v>
          </cell>
          <cell r="AD3802">
            <v>2</v>
          </cell>
        </row>
        <row r="3803">
          <cell r="D3803" t="str">
            <v>002133_Z11</v>
          </cell>
          <cell r="P3803">
            <v>2.8000000000000001E-2</v>
          </cell>
          <cell r="AD3803">
            <v>3</v>
          </cell>
        </row>
        <row r="3804">
          <cell r="D3804" t="str">
            <v>002133_Z11</v>
          </cell>
          <cell r="P3804">
            <v>2.8000000000000001E-2</v>
          </cell>
          <cell r="AD3804">
            <v>4</v>
          </cell>
        </row>
        <row r="3805">
          <cell r="D3805" t="str">
            <v>002133_Z11</v>
          </cell>
          <cell r="P3805">
            <v>2.8000000000000001E-2</v>
          </cell>
          <cell r="AD3805">
            <v>5</v>
          </cell>
        </row>
        <row r="3806">
          <cell r="D3806" t="str">
            <v>002133_Z11</v>
          </cell>
          <cell r="P3806">
            <v>2.8000000000000001E-2</v>
          </cell>
          <cell r="AD3806">
            <v>6</v>
          </cell>
        </row>
        <row r="3807">
          <cell r="D3807" t="str">
            <v>002136_Z11</v>
          </cell>
          <cell r="P3807">
            <v>8.9200000000000008E-3</v>
          </cell>
          <cell r="AD3807">
            <v>1</v>
          </cell>
        </row>
        <row r="3808">
          <cell r="D3808" t="str">
            <v>002136_Z11</v>
          </cell>
          <cell r="P3808">
            <v>8.9200000000000008E-3</v>
          </cell>
          <cell r="AD3808">
            <v>2</v>
          </cell>
        </row>
        <row r="3809">
          <cell r="D3809" t="str">
            <v>002136_Z11</v>
          </cell>
          <cell r="P3809">
            <v>8.9200000000000008E-3</v>
          </cell>
          <cell r="AD3809">
            <v>3</v>
          </cell>
        </row>
        <row r="3810">
          <cell r="D3810" t="str">
            <v>002136_Z11</v>
          </cell>
          <cell r="P3810">
            <v>8.9200000000000008E-3</v>
          </cell>
          <cell r="AD3810">
            <v>4</v>
          </cell>
        </row>
        <row r="3811">
          <cell r="D3811" t="str">
            <v>002136_Z11</v>
          </cell>
          <cell r="P3811">
            <v>8.9200000000000008E-3</v>
          </cell>
          <cell r="AD3811">
            <v>5</v>
          </cell>
        </row>
        <row r="3812">
          <cell r="D3812" t="str">
            <v>002136_Z11</v>
          </cell>
          <cell r="P3812">
            <v>8.9200000000000008E-3</v>
          </cell>
          <cell r="AD3812">
            <v>6</v>
          </cell>
        </row>
        <row r="3813">
          <cell r="D3813" t="str">
            <v>002137_Z11</v>
          </cell>
          <cell r="P3813">
            <v>0.35</v>
          </cell>
          <cell r="AD3813">
            <v>1</v>
          </cell>
        </row>
        <row r="3814">
          <cell r="D3814" t="str">
            <v>002137_Z11</v>
          </cell>
          <cell r="P3814">
            <v>0.35</v>
          </cell>
          <cell r="AD3814">
            <v>2</v>
          </cell>
        </row>
        <row r="3815">
          <cell r="D3815" t="str">
            <v>002137_Z11</v>
          </cell>
          <cell r="P3815">
            <v>0.35</v>
          </cell>
          <cell r="AD3815">
            <v>3</v>
          </cell>
        </row>
        <row r="3816">
          <cell r="D3816" t="str">
            <v>002137_Z11</v>
          </cell>
          <cell r="P3816">
            <v>0.35</v>
          </cell>
          <cell r="AD3816">
            <v>4</v>
          </cell>
        </row>
        <row r="3817">
          <cell r="D3817" t="str">
            <v>002137_Z11</v>
          </cell>
          <cell r="P3817">
            <v>0.35</v>
          </cell>
          <cell r="AD3817">
            <v>5</v>
          </cell>
        </row>
        <row r="3818">
          <cell r="D3818" t="str">
            <v>002137_Z11</v>
          </cell>
          <cell r="P3818">
            <v>0.35</v>
          </cell>
          <cell r="AD3818">
            <v>6</v>
          </cell>
        </row>
        <row r="3819">
          <cell r="D3819" t="str">
            <v>002143_Z11</v>
          </cell>
          <cell r="P3819">
            <v>0.04</v>
          </cell>
          <cell r="AD3819">
            <v>1</v>
          </cell>
        </row>
        <row r="3820">
          <cell r="D3820" t="str">
            <v>002143_Z11</v>
          </cell>
          <cell r="P3820">
            <v>0.04</v>
          </cell>
          <cell r="AD3820">
            <v>2</v>
          </cell>
        </row>
        <row r="3821">
          <cell r="D3821" t="str">
            <v>002143_Z11</v>
          </cell>
          <cell r="P3821">
            <v>0.04</v>
          </cell>
          <cell r="AD3821">
            <v>3</v>
          </cell>
        </row>
        <row r="3822">
          <cell r="D3822" t="str">
            <v>002143_Z11</v>
          </cell>
          <cell r="P3822">
            <v>0.04</v>
          </cell>
          <cell r="AD3822">
            <v>4</v>
          </cell>
        </row>
        <row r="3823">
          <cell r="D3823" t="str">
            <v>002143_Z11</v>
          </cell>
          <cell r="P3823">
            <v>0.04</v>
          </cell>
          <cell r="AD3823">
            <v>5</v>
          </cell>
        </row>
        <row r="3824">
          <cell r="D3824" t="str">
            <v>002143_Z11</v>
          </cell>
          <cell r="P3824">
            <v>0.04</v>
          </cell>
          <cell r="AD3824">
            <v>6</v>
          </cell>
        </row>
        <row r="3825">
          <cell r="D3825" t="str">
            <v>002172_Z11</v>
          </cell>
          <cell r="P3825">
            <v>0.03</v>
          </cell>
          <cell r="AD3825">
            <v>1</v>
          </cell>
        </row>
        <row r="3826">
          <cell r="D3826" t="str">
            <v>002172_Z11</v>
          </cell>
          <cell r="P3826">
            <v>0.03</v>
          </cell>
          <cell r="AD3826">
            <v>2</v>
          </cell>
        </row>
        <row r="3827">
          <cell r="D3827" t="str">
            <v>002172_Z11</v>
          </cell>
          <cell r="P3827">
            <v>0.03</v>
          </cell>
          <cell r="AD3827">
            <v>3</v>
          </cell>
        </row>
        <row r="3828">
          <cell r="D3828" t="str">
            <v>002172_Z11</v>
          </cell>
          <cell r="P3828">
            <v>0.03</v>
          </cell>
          <cell r="AD3828">
            <v>4</v>
          </cell>
        </row>
        <row r="3829">
          <cell r="D3829" t="str">
            <v>002176_Z11</v>
          </cell>
          <cell r="P3829">
            <v>1.0999999999999999E-2</v>
          </cell>
          <cell r="AD3829">
            <v>1</v>
          </cell>
        </row>
        <row r="3830">
          <cell r="D3830" t="str">
            <v>002176_Z11</v>
          </cell>
          <cell r="P3830">
            <v>1.0999999999999999E-2</v>
          </cell>
          <cell r="AD3830">
            <v>2</v>
          </cell>
        </row>
        <row r="3831">
          <cell r="D3831" t="str">
            <v>002176_Z11</v>
          </cell>
          <cell r="P3831">
            <v>1.0999999999999999E-2</v>
          </cell>
          <cell r="AD3831">
            <v>3</v>
          </cell>
        </row>
        <row r="3832">
          <cell r="D3832" t="str">
            <v>002176_Z11</v>
          </cell>
          <cell r="P3832">
            <v>1.0999999999999999E-2</v>
          </cell>
          <cell r="AD3832">
            <v>4</v>
          </cell>
        </row>
        <row r="3833">
          <cell r="D3833" t="str">
            <v>002176_Z11</v>
          </cell>
          <cell r="P3833">
            <v>1.0999999999999999E-2</v>
          </cell>
          <cell r="AD3833">
            <v>5</v>
          </cell>
        </row>
        <row r="3834">
          <cell r="D3834" t="str">
            <v>002176_Z11</v>
          </cell>
          <cell r="P3834">
            <v>1.0999999999999999E-2</v>
          </cell>
          <cell r="AD3834">
            <v>6</v>
          </cell>
        </row>
        <row r="3835">
          <cell r="D3835" t="str">
            <v>002177_Z11</v>
          </cell>
          <cell r="P3835">
            <v>5.4999999999999997E-3</v>
          </cell>
          <cell r="AD3835">
            <v>1</v>
          </cell>
        </row>
        <row r="3836">
          <cell r="D3836" t="str">
            <v>002177_Z11</v>
          </cell>
          <cell r="P3836">
            <v>5.4999999999999997E-3</v>
          </cell>
          <cell r="AD3836">
            <v>2</v>
          </cell>
        </row>
        <row r="3837">
          <cell r="D3837" t="str">
            <v>002177_Z11</v>
          </cell>
          <cell r="P3837">
            <v>5.4999999999999997E-3</v>
          </cell>
          <cell r="AD3837">
            <v>3</v>
          </cell>
        </row>
        <row r="3838">
          <cell r="D3838" t="str">
            <v>002177_Z11</v>
          </cell>
          <cell r="P3838">
            <v>5.4999999999999997E-3</v>
          </cell>
          <cell r="AD3838">
            <v>4</v>
          </cell>
        </row>
        <row r="3839">
          <cell r="D3839" t="str">
            <v>002177_Z11</v>
          </cell>
          <cell r="P3839">
            <v>5.4999999999999997E-3</v>
          </cell>
          <cell r="AD3839">
            <v>5</v>
          </cell>
        </row>
        <row r="3840">
          <cell r="D3840" t="str">
            <v>002177_Z11</v>
          </cell>
          <cell r="P3840">
            <v>5.4999999999999997E-3</v>
          </cell>
          <cell r="AD3840">
            <v>6</v>
          </cell>
        </row>
        <row r="3841">
          <cell r="D3841" t="str">
            <v>002179_Z11</v>
          </cell>
          <cell r="P3841">
            <v>1.4999999999999999E-2</v>
          </cell>
          <cell r="AD3841">
            <v>1</v>
          </cell>
        </row>
        <row r="3842">
          <cell r="D3842" t="str">
            <v>002179_Z11</v>
          </cell>
          <cell r="P3842">
            <v>1.4999999999999999E-2</v>
          </cell>
          <cell r="AD3842">
            <v>2</v>
          </cell>
        </row>
        <row r="3843">
          <cell r="D3843" t="str">
            <v>002179_Z11</v>
          </cell>
          <cell r="P3843">
            <v>1.4999999999999999E-2</v>
          </cell>
          <cell r="AD3843">
            <v>3</v>
          </cell>
        </row>
        <row r="3844">
          <cell r="D3844" t="str">
            <v>002179_Z11</v>
          </cell>
          <cell r="P3844">
            <v>1.4999999999999999E-2</v>
          </cell>
          <cell r="AD3844">
            <v>4</v>
          </cell>
        </row>
        <row r="3845">
          <cell r="D3845" t="str">
            <v>002179_Z11</v>
          </cell>
          <cell r="P3845">
            <v>1.4999999999999999E-2</v>
          </cell>
          <cell r="AD3845">
            <v>5</v>
          </cell>
        </row>
        <row r="3846">
          <cell r="D3846" t="str">
            <v>002179_Z11</v>
          </cell>
          <cell r="P3846">
            <v>1.4999999999999999E-2</v>
          </cell>
          <cell r="AD3846">
            <v>6</v>
          </cell>
        </row>
        <row r="3847">
          <cell r="D3847" t="str">
            <v>002187_Z11</v>
          </cell>
          <cell r="P3847">
            <v>0.05</v>
          </cell>
          <cell r="AD3847">
            <v>1</v>
          </cell>
        </row>
        <row r="3848">
          <cell r="D3848" t="str">
            <v>002187_Z11</v>
          </cell>
          <cell r="P3848">
            <v>0.05</v>
          </cell>
          <cell r="AD3848">
            <v>2</v>
          </cell>
        </row>
        <row r="3849">
          <cell r="D3849" t="str">
            <v>002187_Z11</v>
          </cell>
          <cell r="P3849">
            <v>0.05</v>
          </cell>
          <cell r="AD3849">
            <v>3</v>
          </cell>
        </row>
        <row r="3850">
          <cell r="D3850" t="str">
            <v>002187_Z11</v>
          </cell>
          <cell r="P3850">
            <v>0.05</v>
          </cell>
          <cell r="AD3850">
            <v>4</v>
          </cell>
        </row>
        <row r="3851">
          <cell r="D3851" t="str">
            <v>002187_Z11</v>
          </cell>
          <cell r="P3851">
            <v>0.05</v>
          </cell>
          <cell r="AD3851">
            <v>5</v>
          </cell>
        </row>
        <row r="3852">
          <cell r="D3852" t="str">
            <v>002187_Z11</v>
          </cell>
          <cell r="P3852">
            <v>0.05</v>
          </cell>
          <cell r="AD3852">
            <v>6</v>
          </cell>
        </row>
        <row r="3853">
          <cell r="D3853" t="str">
            <v>002188_Z11</v>
          </cell>
          <cell r="P3853">
            <v>2.7E-2</v>
          </cell>
          <cell r="AD3853">
            <v>1</v>
          </cell>
        </row>
        <row r="3854">
          <cell r="D3854" t="str">
            <v>002188_Z11</v>
          </cell>
          <cell r="P3854">
            <v>2.7E-2</v>
          </cell>
          <cell r="AD3854">
            <v>2</v>
          </cell>
        </row>
        <row r="3855">
          <cell r="D3855" t="str">
            <v>002188_Z11</v>
          </cell>
          <cell r="P3855">
            <v>2.7E-2</v>
          </cell>
          <cell r="AD3855">
            <v>3</v>
          </cell>
        </row>
        <row r="3856">
          <cell r="D3856" t="str">
            <v>002188_Z11</v>
          </cell>
          <cell r="P3856">
            <v>2.7E-2</v>
          </cell>
          <cell r="AD3856">
            <v>4</v>
          </cell>
        </row>
        <row r="3857">
          <cell r="D3857" t="str">
            <v>002188_Z11</v>
          </cell>
          <cell r="P3857">
            <v>2.7E-2</v>
          </cell>
          <cell r="AD3857">
            <v>5</v>
          </cell>
        </row>
        <row r="3858">
          <cell r="D3858" t="str">
            <v>002188_Z11</v>
          </cell>
          <cell r="P3858">
            <v>2.7E-2</v>
          </cell>
          <cell r="AD3858">
            <v>6</v>
          </cell>
        </row>
        <row r="3859">
          <cell r="D3859" t="str">
            <v>002190_Z11</v>
          </cell>
          <cell r="P3859">
            <v>0.16</v>
          </cell>
          <cell r="AD3859">
            <v>1</v>
          </cell>
        </row>
        <row r="3860">
          <cell r="D3860" t="str">
            <v>002190_Z11</v>
          </cell>
          <cell r="P3860">
            <v>0.16</v>
          </cell>
          <cell r="AD3860">
            <v>2</v>
          </cell>
        </row>
        <row r="3861">
          <cell r="D3861" t="str">
            <v>002190_Z11</v>
          </cell>
          <cell r="P3861">
            <v>0.16</v>
          </cell>
          <cell r="AD3861">
            <v>3</v>
          </cell>
        </row>
        <row r="3862">
          <cell r="D3862" t="str">
            <v>002190_Z11</v>
          </cell>
          <cell r="P3862">
            <v>0.16</v>
          </cell>
          <cell r="AD3862">
            <v>4</v>
          </cell>
        </row>
        <row r="3863">
          <cell r="D3863" t="str">
            <v>002190_Z11</v>
          </cell>
          <cell r="P3863">
            <v>0.16</v>
          </cell>
          <cell r="AD3863">
            <v>5</v>
          </cell>
        </row>
        <row r="3864">
          <cell r="D3864" t="str">
            <v>002190_Z11</v>
          </cell>
          <cell r="P3864">
            <v>0.16</v>
          </cell>
          <cell r="AD3864">
            <v>6</v>
          </cell>
        </row>
        <row r="3865">
          <cell r="D3865" t="str">
            <v>002191_Z11</v>
          </cell>
          <cell r="P3865">
            <v>0.02</v>
          </cell>
          <cell r="AD3865">
            <v>1</v>
          </cell>
        </row>
        <row r="3866">
          <cell r="D3866" t="str">
            <v>002191_Z11</v>
          </cell>
          <cell r="P3866">
            <v>0.02</v>
          </cell>
          <cell r="AD3866">
            <v>2</v>
          </cell>
        </row>
        <row r="3867">
          <cell r="D3867" t="str">
            <v>002191_Z11</v>
          </cell>
          <cell r="P3867">
            <v>0.02</v>
          </cell>
          <cell r="AD3867">
            <v>3</v>
          </cell>
        </row>
        <row r="3868">
          <cell r="D3868" t="str">
            <v>002191_Z11</v>
          </cell>
          <cell r="P3868">
            <v>0.02</v>
          </cell>
          <cell r="AD3868">
            <v>4</v>
          </cell>
        </row>
        <row r="3869">
          <cell r="D3869" t="str">
            <v>002191_Z11</v>
          </cell>
          <cell r="P3869">
            <v>0.02</v>
          </cell>
          <cell r="AD3869">
            <v>5</v>
          </cell>
        </row>
        <row r="3870">
          <cell r="D3870" t="str">
            <v>002191_Z11</v>
          </cell>
          <cell r="P3870">
            <v>0.02</v>
          </cell>
          <cell r="AD3870">
            <v>6</v>
          </cell>
        </row>
        <row r="3871">
          <cell r="D3871" t="str">
            <v>002198_Z11</v>
          </cell>
          <cell r="P3871">
            <v>0.04</v>
          </cell>
          <cell r="AD3871">
            <v>1</v>
          </cell>
        </row>
        <row r="3872">
          <cell r="D3872" t="str">
            <v>002198_Z11</v>
          </cell>
          <cell r="P3872">
            <v>0.04</v>
          </cell>
          <cell r="AD3872">
            <v>2</v>
          </cell>
        </row>
        <row r="3873">
          <cell r="D3873" t="str">
            <v>002198_Z11</v>
          </cell>
          <cell r="P3873">
            <v>0.04</v>
          </cell>
          <cell r="AD3873">
            <v>3</v>
          </cell>
        </row>
        <row r="3874">
          <cell r="D3874" t="str">
            <v>002199_Z11</v>
          </cell>
          <cell r="P3874">
            <v>2.8000000000000001E-2</v>
          </cell>
          <cell r="AD3874">
            <v>1</v>
          </cell>
        </row>
        <row r="3875">
          <cell r="D3875" t="str">
            <v>002199_Z11</v>
          </cell>
          <cell r="P3875">
            <v>2.8000000000000001E-2</v>
          </cell>
          <cell r="AD3875">
            <v>2</v>
          </cell>
        </row>
        <row r="3876">
          <cell r="D3876" t="str">
            <v>002199_Z11</v>
          </cell>
          <cell r="P3876">
            <v>2.8000000000000001E-2</v>
          </cell>
          <cell r="AD3876">
            <v>3</v>
          </cell>
        </row>
        <row r="3877">
          <cell r="D3877" t="str">
            <v>002199_Z11</v>
          </cell>
          <cell r="P3877">
            <v>2.8000000000000001E-2</v>
          </cell>
          <cell r="AD3877">
            <v>4</v>
          </cell>
        </row>
        <row r="3878">
          <cell r="D3878" t="str">
            <v>002199_Z11</v>
          </cell>
          <cell r="P3878">
            <v>2.8000000000000001E-2</v>
          </cell>
          <cell r="AD3878">
            <v>5</v>
          </cell>
        </row>
        <row r="3879">
          <cell r="D3879" t="str">
            <v>002199_Z11</v>
          </cell>
          <cell r="P3879">
            <v>2.8000000000000001E-2</v>
          </cell>
          <cell r="AD3879">
            <v>6</v>
          </cell>
        </row>
        <row r="3880">
          <cell r="D3880" t="str">
            <v>002203_Z11</v>
          </cell>
          <cell r="P3880">
            <v>1.0999999999999999E-2</v>
          </cell>
          <cell r="AD3880">
            <v>1</v>
          </cell>
        </row>
        <row r="3881">
          <cell r="D3881" t="str">
            <v>002203_Z11</v>
          </cell>
          <cell r="P3881">
            <v>1.0999999999999999E-2</v>
          </cell>
          <cell r="AD3881">
            <v>2</v>
          </cell>
        </row>
        <row r="3882">
          <cell r="D3882" t="str">
            <v>002203_Z11</v>
          </cell>
          <cell r="P3882">
            <v>1.0999999999999999E-2</v>
          </cell>
          <cell r="AD3882">
            <v>3</v>
          </cell>
        </row>
        <row r="3883">
          <cell r="D3883" t="str">
            <v>002203_Z11</v>
          </cell>
          <cell r="P3883">
            <v>1.0999999999999999E-2</v>
          </cell>
          <cell r="AD3883">
            <v>4</v>
          </cell>
        </row>
        <row r="3884">
          <cell r="D3884" t="str">
            <v>002203_Z11</v>
          </cell>
          <cell r="P3884">
            <v>1.0999999999999999E-2</v>
          </cell>
          <cell r="AD3884">
            <v>5</v>
          </cell>
        </row>
        <row r="3885">
          <cell r="D3885" t="str">
            <v>002203_Z11</v>
          </cell>
          <cell r="P3885">
            <v>1.0999999999999999E-2</v>
          </cell>
          <cell r="AD3885">
            <v>6</v>
          </cell>
        </row>
        <row r="3886">
          <cell r="D3886" t="str">
            <v>002204_Z11</v>
          </cell>
          <cell r="P3886">
            <v>7.4999999999999997E-2</v>
          </cell>
          <cell r="AD3886">
            <v>1</v>
          </cell>
        </row>
        <row r="3887">
          <cell r="D3887" t="str">
            <v>002204_Z11</v>
          </cell>
          <cell r="P3887">
            <v>7.4999999999999997E-2</v>
          </cell>
          <cell r="AD3887">
            <v>2</v>
          </cell>
        </row>
        <row r="3888">
          <cell r="D3888" t="str">
            <v>002204_Z11</v>
          </cell>
          <cell r="P3888">
            <v>7.4999999999999997E-2</v>
          </cell>
          <cell r="AD3888">
            <v>3</v>
          </cell>
        </row>
        <row r="3889">
          <cell r="D3889" t="str">
            <v>002204_Z11</v>
          </cell>
          <cell r="P3889">
            <v>7.4999999999999997E-2</v>
          </cell>
          <cell r="AD3889">
            <v>4</v>
          </cell>
        </row>
        <row r="3890">
          <cell r="D3890" t="str">
            <v>002204_Z11</v>
          </cell>
          <cell r="P3890">
            <v>7.4999999999999997E-2</v>
          </cell>
          <cell r="AD3890">
            <v>5</v>
          </cell>
        </row>
        <row r="3891">
          <cell r="D3891" t="str">
            <v>002204_Z11</v>
          </cell>
          <cell r="P3891">
            <v>7.4999999999999997E-2</v>
          </cell>
          <cell r="AD3891">
            <v>6</v>
          </cell>
        </row>
        <row r="3892">
          <cell r="D3892" t="str">
            <v>002205_Z11</v>
          </cell>
          <cell r="P3892">
            <v>1.4999999999999999E-2</v>
          </cell>
          <cell r="AD3892">
            <v>1</v>
          </cell>
        </row>
        <row r="3893">
          <cell r="D3893" t="str">
            <v>002205_Z11</v>
          </cell>
          <cell r="P3893">
            <v>1.4999999999999999E-2</v>
          </cell>
          <cell r="AD3893">
            <v>2</v>
          </cell>
        </row>
        <row r="3894">
          <cell r="D3894" t="str">
            <v>002205_Z11</v>
          </cell>
          <cell r="P3894">
            <v>1.4999999999999999E-2</v>
          </cell>
          <cell r="AD3894">
            <v>3</v>
          </cell>
        </row>
        <row r="3895">
          <cell r="D3895" t="str">
            <v>002205_Z11</v>
          </cell>
          <cell r="P3895">
            <v>1.4999999999999999E-2</v>
          </cell>
          <cell r="AD3895">
            <v>4</v>
          </cell>
        </row>
        <row r="3896">
          <cell r="D3896" t="str">
            <v>002205_Z11</v>
          </cell>
          <cell r="P3896">
            <v>1.4999999999999999E-2</v>
          </cell>
          <cell r="AD3896">
            <v>5</v>
          </cell>
        </row>
        <row r="3897">
          <cell r="D3897" t="str">
            <v>002205_Z11</v>
          </cell>
          <cell r="P3897">
            <v>1.4999999999999999E-2</v>
          </cell>
          <cell r="AD3897">
            <v>6</v>
          </cell>
        </row>
        <row r="3898">
          <cell r="D3898" t="str">
            <v>002208_Z11</v>
          </cell>
          <cell r="P3898">
            <v>3.6999999999999998E-2</v>
          </cell>
          <cell r="AD3898">
            <v>1</v>
          </cell>
        </row>
        <row r="3899">
          <cell r="D3899" t="str">
            <v>002208_Z11</v>
          </cell>
          <cell r="P3899">
            <v>3.6999999999999998E-2</v>
          </cell>
          <cell r="AD3899">
            <v>2</v>
          </cell>
        </row>
        <row r="3900">
          <cell r="D3900" t="str">
            <v>002208_Z11</v>
          </cell>
          <cell r="P3900">
            <v>3.6999999999999998E-2</v>
          </cell>
          <cell r="AD3900">
            <v>3</v>
          </cell>
        </row>
        <row r="3901">
          <cell r="D3901" t="str">
            <v>002208_Z11</v>
          </cell>
          <cell r="P3901">
            <v>3.6999999999999998E-2</v>
          </cell>
          <cell r="AD3901">
            <v>4</v>
          </cell>
        </row>
        <row r="3902">
          <cell r="D3902" t="str">
            <v>002208_Z11</v>
          </cell>
          <cell r="P3902">
            <v>3.6999999999999998E-2</v>
          </cell>
          <cell r="AD3902">
            <v>5</v>
          </cell>
        </row>
        <row r="3903">
          <cell r="D3903" t="str">
            <v>002208_Z11</v>
          </cell>
          <cell r="P3903">
            <v>3.6999999999999998E-2</v>
          </cell>
          <cell r="AD3903">
            <v>6</v>
          </cell>
        </row>
        <row r="3904">
          <cell r="D3904" t="str">
            <v>002232_Z11</v>
          </cell>
          <cell r="P3904">
            <v>0.04</v>
          </cell>
          <cell r="AD3904">
            <v>1</v>
          </cell>
        </row>
        <row r="3905">
          <cell r="D3905" t="str">
            <v>002232_Z11</v>
          </cell>
          <cell r="P3905">
            <v>0.04</v>
          </cell>
          <cell r="AD3905">
            <v>2</v>
          </cell>
        </row>
        <row r="3906">
          <cell r="D3906" t="str">
            <v>002232_Z11</v>
          </cell>
          <cell r="P3906">
            <v>0.04</v>
          </cell>
          <cell r="AD3906">
            <v>3</v>
          </cell>
        </row>
        <row r="3907">
          <cell r="D3907" t="str">
            <v>002232_Z11</v>
          </cell>
          <cell r="P3907">
            <v>0.04</v>
          </cell>
          <cell r="AD3907">
            <v>4</v>
          </cell>
        </row>
        <row r="3908">
          <cell r="D3908" t="str">
            <v>002232_Z11</v>
          </cell>
          <cell r="P3908">
            <v>0.04</v>
          </cell>
          <cell r="AD3908">
            <v>5</v>
          </cell>
        </row>
        <row r="3909">
          <cell r="D3909" t="str">
            <v>002232_Z11</v>
          </cell>
          <cell r="P3909">
            <v>0.04</v>
          </cell>
          <cell r="AD3909">
            <v>6</v>
          </cell>
        </row>
        <row r="3910">
          <cell r="D3910" t="str">
            <v>002233_Z11</v>
          </cell>
          <cell r="P3910">
            <v>5.5E-2</v>
          </cell>
          <cell r="AD3910">
            <v>1</v>
          </cell>
        </row>
        <row r="3911">
          <cell r="D3911" t="str">
            <v>002233_Z11</v>
          </cell>
          <cell r="P3911">
            <v>5.5E-2</v>
          </cell>
          <cell r="AD3911">
            <v>2</v>
          </cell>
        </row>
        <row r="3912">
          <cell r="D3912" t="str">
            <v>002233_Z11</v>
          </cell>
          <cell r="P3912">
            <v>5.5E-2</v>
          </cell>
          <cell r="AD3912">
            <v>3</v>
          </cell>
        </row>
        <row r="3913">
          <cell r="D3913" t="str">
            <v>002233_Z11</v>
          </cell>
          <cell r="P3913">
            <v>5.5E-2</v>
          </cell>
          <cell r="AD3913">
            <v>4</v>
          </cell>
        </row>
        <row r="3914">
          <cell r="D3914" t="str">
            <v>002233_Z11</v>
          </cell>
          <cell r="P3914">
            <v>5.5E-2</v>
          </cell>
          <cell r="AD3914">
            <v>5</v>
          </cell>
        </row>
        <row r="3915">
          <cell r="D3915" t="str">
            <v>002233_Z11</v>
          </cell>
          <cell r="P3915">
            <v>5.5E-2</v>
          </cell>
          <cell r="AD3915">
            <v>6</v>
          </cell>
        </row>
        <row r="3916">
          <cell r="D3916" t="str">
            <v>002235_Z11</v>
          </cell>
          <cell r="P3916">
            <v>0.2</v>
          </cell>
          <cell r="AD3916">
            <v>1</v>
          </cell>
        </row>
        <row r="3917">
          <cell r="D3917" t="str">
            <v>002235_Z11</v>
          </cell>
          <cell r="P3917">
            <v>0.2</v>
          </cell>
          <cell r="AD3917">
            <v>2</v>
          </cell>
        </row>
        <row r="3918">
          <cell r="D3918" t="str">
            <v>002235_Z11</v>
          </cell>
          <cell r="P3918">
            <v>0.2</v>
          </cell>
          <cell r="AD3918">
            <v>3</v>
          </cell>
        </row>
        <row r="3919">
          <cell r="D3919" t="str">
            <v>002235_Z11</v>
          </cell>
          <cell r="P3919">
            <v>0.2</v>
          </cell>
          <cell r="AD3919">
            <v>4</v>
          </cell>
        </row>
        <row r="3920">
          <cell r="D3920" t="str">
            <v>002235_Z11</v>
          </cell>
          <cell r="P3920">
            <v>0.2</v>
          </cell>
          <cell r="AD3920">
            <v>5</v>
          </cell>
        </row>
        <row r="3921">
          <cell r="D3921" t="str">
            <v>002235_Z11</v>
          </cell>
          <cell r="P3921">
            <v>0.2</v>
          </cell>
          <cell r="AD3921">
            <v>6</v>
          </cell>
        </row>
        <row r="3922">
          <cell r="D3922" t="str">
            <v>002238_Z11</v>
          </cell>
          <cell r="P3922">
            <v>7.0000000000000007E-2</v>
          </cell>
          <cell r="AD3922">
            <v>1</v>
          </cell>
        </row>
        <row r="3923">
          <cell r="D3923" t="str">
            <v>002238_Z11</v>
          </cell>
          <cell r="P3923">
            <v>7.0000000000000007E-2</v>
          </cell>
          <cell r="AD3923">
            <v>2</v>
          </cell>
        </row>
        <row r="3924">
          <cell r="D3924" t="str">
            <v>002238_Z11</v>
          </cell>
          <cell r="P3924">
            <v>7.0000000000000007E-2</v>
          </cell>
          <cell r="AD3924">
            <v>3</v>
          </cell>
        </row>
        <row r="3925">
          <cell r="D3925" t="str">
            <v>002238_Z11</v>
          </cell>
          <cell r="P3925">
            <v>7.0000000000000007E-2</v>
          </cell>
          <cell r="AD3925">
            <v>4</v>
          </cell>
        </row>
        <row r="3926">
          <cell r="D3926" t="str">
            <v>002238_Z11</v>
          </cell>
          <cell r="P3926">
            <v>7.0000000000000007E-2</v>
          </cell>
          <cell r="AD3926">
            <v>5</v>
          </cell>
        </row>
        <row r="3927">
          <cell r="D3927" t="str">
            <v>002238_Z11</v>
          </cell>
          <cell r="P3927">
            <v>7.0000000000000007E-2</v>
          </cell>
          <cell r="AD3927">
            <v>6</v>
          </cell>
        </row>
        <row r="3928">
          <cell r="D3928" t="str">
            <v>002240_Z11</v>
          </cell>
          <cell r="P3928">
            <v>8.3000000000000004E-2</v>
          </cell>
          <cell r="AD3928">
            <v>1</v>
          </cell>
        </row>
        <row r="3929">
          <cell r="D3929" t="str">
            <v>002240_Z11</v>
          </cell>
          <cell r="P3929">
            <v>8.3000000000000004E-2</v>
          </cell>
          <cell r="AD3929">
            <v>2</v>
          </cell>
        </row>
        <row r="3930">
          <cell r="D3930" t="str">
            <v>002240_Z11</v>
          </cell>
          <cell r="P3930">
            <v>8.3000000000000004E-2</v>
          </cell>
          <cell r="AD3930">
            <v>3</v>
          </cell>
        </row>
        <row r="3931">
          <cell r="D3931" t="str">
            <v>002240_Z11</v>
          </cell>
          <cell r="P3931">
            <v>8.3000000000000004E-2</v>
          </cell>
          <cell r="AD3931">
            <v>4</v>
          </cell>
        </row>
        <row r="3932">
          <cell r="D3932" t="str">
            <v>002240_Z11</v>
          </cell>
          <cell r="P3932">
            <v>8.3000000000000004E-2</v>
          </cell>
          <cell r="AD3932">
            <v>5</v>
          </cell>
        </row>
        <row r="3933">
          <cell r="D3933" t="str">
            <v>002240_Z11</v>
          </cell>
          <cell r="P3933">
            <v>8.3000000000000004E-2</v>
          </cell>
          <cell r="AD3933">
            <v>6</v>
          </cell>
        </row>
        <row r="3934">
          <cell r="D3934" t="str">
            <v>002243_Z11</v>
          </cell>
          <cell r="P3934">
            <v>0.02</v>
          </cell>
          <cell r="AD3934">
            <v>1</v>
          </cell>
        </row>
        <row r="3935">
          <cell r="D3935" t="str">
            <v>002243_Z11</v>
          </cell>
          <cell r="P3935">
            <v>0.02</v>
          </cell>
          <cell r="AD3935">
            <v>2</v>
          </cell>
        </row>
        <row r="3936">
          <cell r="D3936" t="str">
            <v>002243_Z11</v>
          </cell>
          <cell r="P3936">
            <v>0.02</v>
          </cell>
          <cell r="AD3936">
            <v>3</v>
          </cell>
        </row>
        <row r="3937">
          <cell r="D3937" t="str">
            <v>002243_Z11</v>
          </cell>
          <cell r="P3937">
            <v>0.02</v>
          </cell>
          <cell r="AD3937">
            <v>4</v>
          </cell>
        </row>
        <row r="3938">
          <cell r="D3938" t="str">
            <v>002243_Z11</v>
          </cell>
          <cell r="P3938">
            <v>0.02</v>
          </cell>
          <cell r="AD3938">
            <v>5</v>
          </cell>
        </row>
        <row r="3939">
          <cell r="D3939" t="str">
            <v>002243_Z11</v>
          </cell>
          <cell r="P3939">
            <v>0.02</v>
          </cell>
          <cell r="AD3939">
            <v>6</v>
          </cell>
        </row>
        <row r="3940">
          <cell r="D3940" t="str">
            <v>002244_Z11</v>
          </cell>
          <cell r="P3940">
            <v>0.2</v>
          </cell>
          <cell r="AD3940">
            <v>1</v>
          </cell>
        </row>
        <row r="3941">
          <cell r="D3941" t="str">
            <v>002244_Z11</v>
          </cell>
          <cell r="P3941">
            <v>0.2</v>
          </cell>
          <cell r="AD3941">
            <v>2</v>
          </cell>
        </row>
        <row r="3942">
          <cell r="D3942" t="str">
            <v>002244_Z11</v>
          </cell>
          <cell r="P3942">
            <v>0.2</v>
          </cell>
          <cell r="AD3942">
            <v>3</v>
          </cell>
        </row>
        <row r="3943">
          <cell r="D3943" t="str">
            <v>002244_Z11</v>
          </cell>
          <cell r="P3943">
            <v>0.2</v>
          </cell>
          <cell r="AD3943">
            <v>4</v>
          </cell>
        </row>
        <row r="3944">
          <cell r="D3944" t="str">
            <v>002244_Z11</v>
          </cell>
          <cell r="P3944">
            <v>0.2</v>
          </cell>
          <cell r="AD3944">
            <v>5</v>
          </cell>
        </row>
        <row r="3945">
          <cell r="D3945" t="str">
            <v>002244_Z11</v>
          </cell>
          <cell r="P3945">
            <v>0.2</v>
          </cell>
          <cell r="AD3945">
            <v>6</v>
          </cell>
        </row>
        <row r="3946">
          <cell r="D3946" t="str">
            <v>002249_Z11</v>
          </cell>
          <cell r="P3946">
            <v>5.4999999999999997E-3</v>
          </cell>
          <cell r="AD3946">
            <v>1</v>
          </cell>
        </row>
        <row r="3947">
          <cell r="D3947" t="str">
            <v>002249_Z11</v>
          </cell>
          <cell r="P3947">
            <v>5.4999999999999997E-3</v>
          </cell>
          <cell r="AD3947">
            <v>2</v>
          </cell>
        </row>
        <row r="3948">
          <cell r="D3948" t="str">
            <v>002249_Z11</v>
          </cell>
          <cell r="P3948">
            <v>5.4999999999999997E-3</v>
          </cell>
          <cell r="AD3948">
            <v>3</v>
          </cell>
        </row>
        <row r="3949">
          <cell r="D3949" t="str">
            <v>002249_Z11</v>
          </cell>
          <cell r="P3949">
            <v>5.4999999999999997E-3</v>
          </cell>
          <cell r="AD3949">
            <v>4</v>
          </cell>
        </row>
        <row r="3950">
          <cell r="D3950" t="str">
            <v>002249_Z11</v>
          </cell>
          <cell r="P3950">
            <v>5.4999999999999997E-3</v>
          </cell>
          <cell r="AD3950">
            <v>5</v>
          </cell>
        </row>
        <row r="3951">
          <cell r="D3951" t="str">
            <v>002249_Z11</v>
          </cell>
          <cell r="P3951">
            <v>5.4999999999999997E-3</v>
          </cell>
          <cell r="AD3951">
            <v>6</v>
          </cell>
        </row>
        <row r="3952">
          <cell r="D3952" t="str">
            <v>002250_Z11</v>
          </cell>
          <cell r="P3952">
            <v>1.9E-2</v>
          </cell>
          <cell r="AD3952">
            <v>1</v>
          </cell>
        </row>
        <row r="3953">
          <cell r="D3953" t="str">
            <v>002250_Z11</v>
          </cell>
          <cell r="P3953">
            <v>1.9E-2</v>
          </cell>
          <cell r="AD3953">
            <v>2</v>
          </cell>
        </row>
        <row r="3954">
          <cell r="D3954" t="str">
            <v>002250_Z11</v>
          </cell>
          <cell r="P3954">
            <v>1.9E-2</v>
          </cell>
          <cell r="AD3954">
            <v>3</v>
          </cell>
        </row>
        <row r="3955">
          <cell r="D3955" t="str">
            <v>002250_Z11</v>
          </cell>
          <cell r="P3955">
            <v>1.9E-2</v>
          </cell>
          <cell r="AD3955">
            <v>4</v>
          </cell>
        </row>
        <row r="3956">
          <cell r="D3956" t="str">
            <v>002250_Z11</v>
          </cell>
          <cell r="P3956">
            <v>1.9E-2</v>
          </cell>
          <cell r="AD3956">
            <v>5</v>
          </cell>
        </row>
        <row r="3957">
          <cell r="D3957" t="str">
            <v>002250_Z11</v>
          </cell>
          <cell r="P3957">
            <v>1.9E-2</v>
          </cell>
          <cell r="AD3957">
            <v>6</v>
          </cell>
        </row>
        <row r="3958">
          <cell r="D3958" t="str">
            <v>002251_Z11</v>
          </cell>
          <cell r="P3958">
            <v>0.09</v>
          </cell>
          <cell r="AD3958">
            <v>1</v>
          </cell>
        </row>
        <row r="3959">
          <cell r="D3959" t="str">
            <v>002251_Z11</v>
          </cell>
          <cell r="P3959">
            <v>0.09</v>
          </cell>
          <cell r="AD3959">
            <v>2</v>
          </cell>
        </row>
        <row r="3960">
          <cell r="D3960" t="str">
            <v>002251_Z11</v>
          </cell>
          <cell r="P3960">
            <v>0.09</v>
          </cell>
          <cell r="AD3960">
            <v>3</v>
          </cell>
        </row>
        <row r="3961">
          <cell r="D3961" t="str">
            <v>002251_Z11</v>
          </cell>
          <cell r="P3961">
            <v>0.09</v>
          </cell>
          <cell r="AD3961">
            <v>4</v>
          </cell>
        </row>
        <row r="3962">
          <cell r="D3962" t="str">
            <v>002251_Z11</v>
          </cell>
          <cell r="P3962">
            <v>0.09</v>
          </cell>
          <cell r="AD3962">
            <v>5</v>
          </cell>
        </row>
        <row r="3963">
          <cell r="D3963" t="str">
            <v>002251_Z11</v>
          </cell>
          <cell r="P3963">
            <v>0.09</v>
          </cell>
          <cell r="AD3963">
            <v>6</v>
          </cell>
        </row>
        <row r="3964">
          <cell r="D3964" t="str">
            <v>002256_Z11</v>
          </cell>
          <cell r="P3964">
            <v>5.5E-2</v>
          </cell>
          <cell r="AD3964">
            <v>1</v>
          </cell>
        </row>
        <row r="3965">
          <cell r="D3965" t="str">
            <v>002256_Z11</v>
          </cell>
          <cell r="P3965">
            <v>5.5E-2</v>
          </cell>
          <cell r="AD3965">
            <v>2</v>
          </cell>
        </row>
        <row r="3966">
          <cell r="D3966" t="str">
            <v>002256_Z11</v>
          </cell>
          <cell r="P3966">
            <v>5.5E-2</v>
          </cell>
          <cell r="AD3966">
            <v>3</v>
          </cell>
        </row>
        <row r="3967">
          <cell r="D3967" t="str">
            <v>002256_Z11</v>
          </cell>
          <cell r="P3967">
            <v>5.5E-2</v>
          </cell>
          <cell r="AD3967">
            <v>4</v>
          </cell>
        </row>
        <row r="3968">
          <cell r="D3968" t="str">
            <v>002256_Z11</v>
          </cell>
          <cell r="P3968">
            <v>5.5E-2</v>
          </cell>
          <cell r="AD3968">
            <v>5</v>
          </cell>
        </row>
        <row r="3969">
          <cell r="D3969" t="str">
            <v>002256_Z11</v>
          </cell>
          <cell r="P3969">
            <v>5.5E-2</v>
          </cell>
          <cell r="AD3969">
            <v>6</v>
          </cell>
        </row>
        <row r="3970">
          <cell r="D3970" t="str">
            <v>002259_Z11</v>
          </cell>
          <cell r="P3970">
            <v>0.02</v>
          </cell>
          <cell r="AD3970">
            <v>1</v>
          </cell>
        </row>
        <row r="3971">
          <cell r="D3971" t="str">
            <v>002259_Z11</v>
          </cell>
          <cell r="P3971">
            <v>0.02</v>
          </cell>
          <cell r="AD3971">
            <v>2</v>
          </cell>
        </row>
        <row r="3972">
          <cell r="D3972" t="str">
            <v>002259_Z11</v>
          </cell>
          <cell r="P3972">
            <v>0.02</v>
          </cell>
          <cell r="AD3972">
            <v>3</v>
          </cell>
        </row>
        <row r="3973">
          <cell r="D3973" t="str">
            <v>002259_Z11</v>
          </cell>
          <cell r="P3973">
            <v>0.02</v>
          </cell>
          <cell r="AD3973">
            <v>4</v>
          </cell>
        </row>
        <row r="3974">
          <cell r="D3974" t="str">
            <v>002259_Z11</v>
          </cell>
          <cell r="P3974">
            <v>0.02</v>
          </cell>
          <cell r="AD3974">
            <v>5</v>
          </cell>
        </row>
        <row r="3975">
          <cell r="D3975" t="str">
            <v>002264_Z11</v>
          </cell>
          <cell r="P3975">
            <v>4.2000000000000003E-2</v>
          </cell>
          <cell r="AD3975">
            <v>1</v>
          </cell>
        </row>
        <row r="3976">
          <cell r="D3976" t="str">
            <v>002264_Z11</v>
          </cell>
          <cell r="P3976">
            <v>4.2000000000000003E-2</v>
          </cell>
          <cell r="AD3976">
            <v>2</v>
          </cell>
        </row>
        <row r="3977">
          <cell r="D3977" t="str">
            <v>002264_Z11</v>
          </cell>
          <cell r="P3977">
            <v>4.2000000000000003E-2</v>
          </cell>
          <cell r="AD3977">
            <v>3</v>
          </cell>
        </row>
        <row r="3978">
          <cell r="D3978" t="str">
            <v>002264_Z11</v>
          </cell>
          <cell r="P3978">
            <v>4.2000000000000003E-2</v>
          </cell>
          <cell r="AD3978">
            <v>4</v>
          </cell>
        </row>
        <row r="3979">
          <cell r="D3979" t="str">
            <v>002264_Z11</v>
          </cell>
          <cell r="P3979">
            <v>4.2000000000000003E-2</v>
          </cell>
          <cell r="AD3979">
            <v>5</v>
          </cell>
        </row>
        <row r="3980">
          <cell r="D3980" t="str">
            <v>002264_Z11</v>
          </cell>
          <cell r="P3980">
            <v>4.2000000000000003E-2</v>
          </cell>
          <cell r="AD3980">
            <v>6</v>
          </cell>
        </row>
        <row r="3981">
          <cell r="D3981" t="str">
            <v>002265_Z11</v>
          </cell>
          <cell r="P3981">
            <v>1.92</v>
          </cell>
          <cell r="AD3981">
            <v>1</v>
          </cell>
        </row>
        <row r="3982">
          <cell r="D3982" t="str">
            <v>002265_Z11</v>
          </cell>
          <cell r="P3982">
            <v>1.92</v>
          </cell>
          <cell r="AD3982">
            <v>2</v>
          </cell>
        </row>
        <row r="3983">
          <cell r="D3983" t="str">
            <v>002265_Z11</v>
          </cell>
          <cell r="P3983">
            <v>1.92</v>
          </cell>
          <cell r="AD3983">
            <v>3</v>
          </cell>
        </row>
        <row r="3984">
          <cell r="D3984" t="str">
            <v>002265_Z11</v>
          </cell>
          <cell r="P3984">
            <v>1.92</v>
          </cell>
          <cell r="AD3984">
            <v>4</v>
          </cell>
        </row>
        <row r="3985">
          <cell r="D3985" t="str">
            <v>002265_Z11</v>
          </cell>
          <cell r="P3985">
            <v>1.92</v>
          </cell>
          <cell r="AD3985">
            <v>5</v>
          </cell>
        </row>
        <row r="3986">
          <cell r="D3986" t="str">
            <v>002265_Z11</v>
          </cell>
          <cell r="P3986">
            <v>1.92</v>
          </cell>
          <cell r="AD3986">
            <v>6</v>
          </cell>
        </row>
        <row r="3987">
          <cell r="D3987" t="str">
            <v>002269_Z11</v>
          </cell>
          <cell r="P3987">
            <v>8.0000000000000002E-3</v>
          </cell>
          <cell r="AD3987">
            <v>1</v>
          </cell>
        </row>
        <row r="3988">
          <cell r="D3988" t="str">
            <v>002269_Z11</v>
          </cell>
          <cell r="P3988">
            <v>8.0000000000000002E-3</v>
          </cell>
          <cell r="AD3988">
            <v>2</v>
          </cell>
        </row>
        <row r="3989">
          <cell r="D3989" t="str">
            <v>002269_Z11</v>
          </cell>
          <cell r="P3989">
            <v>8.0000000000000002E-3</v>
          </cell>
          <cell r="AD3989">
            <v>3</v>
          </cell>
        </row>
        <row r="3990">
          <cell r="D3990" t="str">
            <v>002269_Z11</v>
          </cell>
          <cell r="P3990">
            <v>8.0000000000000002E-3</v>
          </cell>
          <cell r="AD3990">
            <v>4</v>
          </cell>
        </row>
        <row r="3991">
          <cell r="D3991" t="str">
            <v>002269_Z11</v>
          </cell>
          <cell r="P3991">
            <v>8.0000000000000002E-3</v>
          </cell>
          <cell r="AD3991">
            <v>5</v>
          </cell>
        </row>
        <row r="3992">
          <cell r="D3992" t="str">
            <v>002269_Z11</v>
          </cell>
          <cell r="P3992">
            <v>8.0000000000000002E-3</v>
          </cell>
          <cell r="AD3992">
            <v>6</v>
          </cell>
        </row>
        <row r="3993">
          <cell r="D3993" t="str">
            <v>002274_Z11</v>
          </cell>
          <cell r="P3993">
            <v>7.4999999999999997E-2</v>
          </cell>
          <cell r="AD3993">
            <v>1</v>
          </cell>
        </row>
        <row r="3994">
          <cell r="D3994" t="str">
            <v>002274_Z11</v>
          </cell>
          <cell r="P3994">
            <v>7.4999999999999997E-2</v>
          </cell>
          <cell r="AD3994">
            <v>2</v>
          </cell>
        </row>
        <row r="3995">
          <cell r="D3995" t="str">
            <v>002274_Z11</v>
          </cell>
          <cell r="P3995">
            <v>7.4999999999999997E-2</v>
          </cell>
          <cell r="AD3995">
            <v>3</v>
          </cell>
        </row>
        <row r="3996">
          <cell r="D3996" t="str">
            <v>002274_Z11</v>
          </cell>
          <cell r="P3996">
            <v>7.4999999999999997E-2</v>
          </cell>
          <cell r="AD3996">
            <v>4</v>
          </cell>
        </row>
        <row r="3997">
          <cell r="D3997" t="str">
            <v>002274_Z11</v>
          </cell>
          <cell r="P3997">
            <v>7.4999999999999997E-2</v>
          </cell>
          <cell r="AD3997">
            <v>5</v>
          </cell>
        </row>
        <row r="3998">
          <cell r="D3998" t="str">
            <v>002274_Z11</v>
          </cell>
          <cell r="P3998">
            <v>7.4999999999999997E-2</v>
          </cell>
          <cell r="AD3998">
            <v>6</v>
          </cell>
        </row>
        <row r="3999">
          <cell r="D3999" t="str">
            <v>002277_Z11</v>
          </cell>
          <cell r="P3999">
            <v>1.4999999999999999E-2</v>
          </cell>
          <cell r="AD3999">
            <v>1</v>
          </cell>
        </row>
        <row r="4000">
          <cell r="D4000" t="str">
            <v>002277_Z11</v>
          </cell>
          <cell r="P4000">
            <v>1.4999999999999999E-2</v>
          </cell>
          <cell r="AD4000">
            <v>2</v>
          </cell>
        </row>
        <row r="4001">
          <cell r="D4001" t="str">
            <v>002277_Z11</v>
          </cell>
          <cell r="P4001">
            <v>1.4999999999999999E-2</v>
          </cell>
          <cell r="AD4001">
            <v>3</v>
          </cell>
        </row>
        <row r="4002">
          <cell r="D4002" t="str">
            <v>002277_Z11</v>
          </cell>
          <cell r="P4002">
            <v>1.4999999999999999E-2</v>
          </cell>
          <cell r="AD4002">
            <v>4</v>
          </cell>
        </row>
        <row r="4003">
          <cell r="D4003" t="str">
            <v>002277_Z11</v>
          </cell>
          <cell r="P4003">
            <v>1.4999999999999999E-2</v>
          </cell>
          <cell r="AD4003">
            <v>5</v>
          </cell>
        </row>
        <row r="4004">
          <cell r="D4004" t="str">
            <v>002278_Z11</v>
          </cell>
          <cell r="P4004">
            <v>0.02</v>
          </cell>
          <cell r="AD4004">
            <v>1</v>
          </cell>
        </row>
        <row r="4005">
          <cell r="D4005" t="str">
            <v>002278_Z11</v>
          </cell>
          <cell r="P4005">
            <v>0.02</v>
          </cell>
          <cell r="AD4005">
            <v>2</v>
          </cell>
        </row>
        <row r="4006">
          <cell r="D4006" t="str">
            <v>002278_Z11</v>
          </cell>
          <cell r="P4006">
            <v>0.02</v>
          </cell>
          <cell r="AD4006">
            <v>3</v>
          </cell>
        </row>
        <row r="4007">
          <cell r="D4007" t="str">
            <v>002278_Z11</v>
          </cell>
          <cell r="P4007">
            <v>0.02</v>
          </cell>
          <cell r="AD4007">
            <v>4</v>
          </cell>
        </row>
        <row r="4008">
          <cell r="D4008" t="str">
            <v>002278_Z11</v>
          </cell>
          <cell r="P4008">
            <v>0.02</v>
          </cell>
          <cell r="AD4008">
            <v>5</v>
          </cell>
        </row>
        <row r="4009">
          <cell r="D4009" t="str">
            <v>002278_Z11</v>
          </cell>
          <cell r="P4009">
            <v>0.02</v>
          </cell>
          <cell r="AD4009">
            <v>6</v>
          </cell>
        </row>
        <row r="4010">
          <cell r="D4010" t="str">
            <v>002283_Z11</v>
          </cell>
          <cell r="P4010">
            <v>8.0000000000000002E-3</v>
          </cell>
          <cell r="AD4010">
            <v>1</v>
          </cell>
        </row>
        <row r="4011">
          <cell r="D4011" t="str">
            <v>002283_Z11</v>
          </cell>
          <cell r="P4011">
            <v>8.0000000000000002E-3</v>
          </cell>
          <cell r="AD4011">
            <v>2</v>
          </cell>
        </row>
        <row r="4012">
          <cell r="D4012" t="str">
            <v>002283_Z11</v>
          </cell>
          <cell r="P4012">
            <v>8.0000000000000002E-3</v>
          </cell>
          <cell r="AD4012">
            <v>3</v>
          </cell>
        </row>
        <row r="4013">
          <cell r="D4013" t="str">
            <v>002283_Z11</v>
          </cell>
          <cell r="P4013">
            <v>8.0000000000000002E-3</v>
          </cell>
          <cell r="AD4013">
            <v>4</v>
          </cell>
        </row>
        <row r="4014">
          <cell r="D4014" t="str">
            <v>002283_Z11</v>
          </cell>
          <cell r="P4014">
            <v>8.0000000000000002E-3</v>
          </cell>
          <cell r="AD4014">
            <v>5</v>
          </cell>
        </row>
        <row r="4015">
          <cell r="D4015" t="str">
            <v>002283_Z11</v>
          </cell>
          <cell r="P4015">
            <v>8.0000000000000002E-3</v>
          </cell>
          <cell r="AD4015">
            <v>6</v>
          </cell>
        </row>
        <row r="4016">
          <cell r="D4016" t="str">
            <v>002287_Z11</v>
          </cell>
          <cell r="P4016">
            <v>7.0000000000000007E-2</v>
          </cell>
          <cell r="AD4016">
            <v>1</v>
          </cell>
        </row>
        <row r="4017">
          <cell r="D4017" t="str">
            <v>002287_Z11</v>
          </cell>
          <cell r="P4017">
            <v>7.0000000000000007E-2</v>
          </cell>
          <cell r="AD4017">
            <v>2</v>
          </cell>
        </row>
        <row r="4018">
          <cell r="D4018" t="str">
            <v>002287_Z11</v>
          </cell>
          <cell r="P4018">
            <v>7.0000000000000007E-2</v>
          </cell>
          <cell r="AD4018">
            <v>3</v>
          </cell>
        </row>
        <row r="4019">
          <cell r="D4019" t="str">
            <v>002287_Z11</v>
          </cell>
          <cell r="P4019">
            <v>7.0000000000000007E-2</v>
          </cell>
          <cell r="AD4019">
            <v>4</v>
          </cell>
        </row>
        <row r="4020">
          <cell r="D4020" t="str">
            <v>002287_Z11</v>
          </cell>
          <cell r="P4020">
            <v>7.0000000000000007E-2</v>
          </cell>
          <cell r="AD4020">
            <v>5</v>
          </cell>
        </row>
        <row r="4021">
          <cell r="D4021" t="str">
            <v>002287_Z11</v>
          </cell>
          <cell r="P4021">
            <v>7.0000000000000007E-2</v>
          </cell>
          <cell r="AD4021">
            <v>6</v>
          </cell>
        </row>
        <row r="4022">
          <cell r="D4022" t="str">
            <v>002289_Z11</v>
          </cell>
          <cell r="P4022">
            <v>0.09</v>
          </cell>
          <cell r="AD4022">
            <v>1</v>
          </cell>
        </row>
        <row r="4023">
          <cell r="D4023" t="str">
            <v>002289_Z11</v>
          </cell>
          <cell r="P4023">
            <v>0.09</v>
          </cell>
          <cell r="AD4023">
            <v>2</v>
          </cell>
        </row>
        <row r="4024">
          <cell r="D4024" t="str">
            <v>002289_Z11</v>
          </cell>
          <cell r="P4024">
            <v>0.09</v>
          </cell>
          <cell r="AD4024">
            <v>3</v>
          </cell>
        </row>
        <row r="4025">
          <cell r="D4025" t="str">
            <v>002289_Z11</v>
          </cell>
          <cell r="P4025">
            <v>0.09</v>
          </cell>
          <cell r="AD4025">
            <v>4</v>
          </cell>
        </row>
        <row r="4026">
          <cell r="D4026" t="str">
            <v>002289_Z11</v>
          </cell>
          <cell r="P4026">
            <v>0.09</v>
          </cell>
          <cell r="AD4026">
            <v>5</v>
          </cell>
        </row>
        <row r="4027">
          <cell r="D4027" t="str">
            <v>002289_Z11</v>
          </cell>
          <cell r="P4027">
            <v>0.09</v>
          </cell>
          <cell r="AD4027">
            <v>6</v>
          </cell>
        </row>
        <row r="4028">
          <cell r="D4028" t="str">
            <v>002299_Z11</v>
          </cell>
          <cell r="P4028">
            <v>1.4999999999999999E-2</v>
          </cell>
          <cell r="AD4028">
            <v>1</v>
          </cell>
        </row>
        <row r="4029">
          <cell r="D4029" t="str">
            <v>002299_Z11</v>
          </cell>
          <cell r="P4029">
            <v>1.4999999999999999E-2</v>
          </cell>
          <cell r="AD4029">
            <v>2</v>
          </cell>
        </row>
        <row r="4030">
          <cell r="D4030" t="str">
            <v>002299_Z11</v>
          </cell>
          <cell r="P4030">
            <v>1.4999999999999999E-2</v>
          </cell>
          <cell r="AD4030">
            <v>3</v>
          </cell>
        </row>
        <row r="4031">
          <cell r="D4031" t="str">
            <v>002299_Z11</v>
          </cell>
          <cell r="P4031">
            <v>1.4999999999999999E-2</v>
          </cell>
          <cell r="AD4031">
            <v>4</v>
          </cell>
        </row>
        <row r="4032">
          <cell r="D4032" t="str">
            <v>002299_Z11</v>
          </cell>
          <cell r="P4032">
            <v>1.4999999999999999E-2</v>
          </cell>
          <cell r="AD4032">
            <v>5</v>
          </cell>
        </row>
        <row r="4033">
          <cell r="D4033" t="str">
            <v>002299_Z11</v>
          </cell>
          <cell r="P4033">
            <v>1.4999999999999999E-2</v>
          </cell>
          <cell r="AD4033">
            <v>6</v>
          </cell>
        </row>
        <row r="4034">
          <cell r="D4034" t="str">
            <v>002300_Z11</v>
          </cell>
          <cell r="P4034">
            <v>0.03</v>
          </cell>
          <cell r="AD4034">
            <v>1</v>
          </cell>
        </row>
        <row r="4035">
          <cell r="D4035" t="str">
            <v>002300_Z11</v>
          </cell>
          <cell r="P4035">
            <v>0.03</v>
          </cell>
          <cell r="AD4035">
            <v>2</v>
          </cell>
        </row>
        <row r="4036">
          <cell r="D4036" t="str">
            <v>002300_Z11</v>
          </cell>
          <cell r="P4036">
            <v>0.03</v>
          </cell>
          <cell r="AD4036">
            <v>3</v>
          </cell>
        </row>
        <row r="4037">
          <cell r="D4037" t="str">
            <v>002300_Z11</v>
          </cell>
          <cell r="P4037">
            <v>0.03</v>
          </cell>
          <cell r="AD4037">
            <v>4</v>
          </cell>
        </row>
        <row r="4038">
          <cell r="D4038" t="str">
            <v>002300_Z11</v>
          </cell>
          <cell r="P4038">
            <v>0.03</v>
          </cell>
          <cell r="AD4038">
            <v>5</v>
          </cell>
        </row>
        <row r="4039">
          <cell r="D4039" t="str">
            <v>002300_Z11</v>
          </cell>
          <cell r="P4039">
            <v>0.03</v>
          </cell>
          <cell r="AD4039">
            <v>6</v>
          </cell>
        </row>
        <row r="4040">
          <cell r="D4040" t="str">
            <v>002301_Z11</v>
          </cell>
          <cell r="P4040">
            <v>2.7E-2</v>
          </cell>
          <cell r="AD4040">
            <v>1</v>
          </cell>
        </row>
        <row r="4041">
          <cell r="D4041" t="str">
            <v>002301_Z11</v>
          </cell>
          <cell r="P4041">
            <v>2.7E-2</v>
          </cell>
          <cell r="AD4041">
            <v>2</v>
          </cell>
        </row>
        <row r="4042">
          <cell r="D4042" t="str">
            <v>002301_Z11</v>
          </cell>
          <cell r="P4042">
            <v>2.7E-2</v>
          </cell>
          <cell r="AD4042">
            <v>3</v>
          </cell>
        </row>
        <row r="4043">
          <cell r="D4043" t="str">
            <v>002301_Z11</v>
          </cell>
          <cell r="P4043">
            <v>2.7E-2</v>
          </cell>
          <cell r="AD4043">
            <v>4</v>
          </cell>
        </row>
        <row r="4044">
          <cell r="D4044" t="str">
            <v>002301_Z11</v>
          </cell>
          <cell r="P4044">
            <v>2.7E-2</v>
          </cell>
          <cell r="AD4044">
            <v>5</v>
          </cell>
        </row>
        <row r="4045">
          <cell r="D4045" t="str">
            <v>002301_Z11</v>
          </cell>
          <cell r="P4045">
            <v>2.7E-2</v>
          </cell>
          <cell r="AD4045">
            <v>6</v>
          </cell>
        </row>
        <row r="4046">
          <cell r="D4046" t="str">
            <v>002304_Z11</v>
          </cell>
          <cell r="P4046">
            <v>2.4E-2</v>
          </cell>
          <cell r="AD4046">
            <v>1</v>
          </cell>
        </row>
        <row r="4047">
          <cell r="D4047" t="str">
            <v>002304_Z11</v>
          </cell>
          <cell r="P4047">
            <v>2.4E-2</v>
          </cell>
          <cell r="AD4047">
            <v>2</v>
          </cell>
        </row>
        <row r="4048">
          <cell r="D4048" t="str">
            <v>002304_Z11</v>
          </cell>
          <cell r="P4048">
            <v>2.4E-2</v>
          </cell>
          <cell r="AD4048">
            <v>3</v>
          </cell>
        </row>
        <row r="4049">
          <cell r="D4049" t="str">
            <v>002304_Z11</v>
          </cell>
          <cell r="P4049">
            <v>2.4E-2</v>
          </cell>
          <cell r="AD4049">
            <v>4</v>
          </cell>
        </row>
        <row r="4050">
          <cell r="D4050" t="str">
            <v>002304_Z11</v>
          </cell>
          <cell r="P4050">
            <v>2.4E-2</v>
          </cell>
          <cell r="AD4050">
            <v>5</v>
          </cell>
        </row>
        <row r="4051">
          <cell r="D4051" t="str">
            <v>002311_Z11</v>
          </cell>
          <cell r="P4051">
            <v>0.03</v>
          </cell>
          <cell r="AD4051">
            <v>1</v>
          </cell>
        </row>
        <row r="4052">
          <cell r="D4052" t="str">
            <v>002311_Z11</v>
          </cell>
          <cell r="P4052">
            <v>0.03</v>
          </cell>
          <cell r="AD4052">
            <v>2</v>
          </cell>
        </row>
        <row r="4053">
          <cell r="D4053" t="str">
            <v>002311_Z11</v>
          </cell>
          <cell r="P4053">
            <v>0.03</v>
          </cell>
          <cell r="AD4053">
            <v>3</v>
          </cell>
        </row>
        <row r="4054">
          <cell r="D4054" t="str">
            <v>002311_Z11</v>
          </cell>
          <cell r="P4054">
            <v>0.03</v>
          </cell>
          <cell r="AD4054">
            <v>4</v>
          </cell>
        </row>
        <row r="4055">
          <cell r="D4055" t="str">
            <v>002311_Z11</v>
          </cell>
          <cell r="P4055">
            <v>0.03</v>
          </cell>
          <cell r="AD4055">
            <v>5</v>
          </cell>
        </row>
        <row r="4056">
          <cell r="D4056" t="str">
            <v>002311_Z11</v>
          </cell>
          <cell r="P4056">
            <v>0.03</v>
          </cell>
          <cell r="AD4056">
            <v>6</v>
          </cell>
        </row>
        <row r="4057">
          <cell r="D4057" t="str">
            <v>002325_Z11</v>
          </cell>
          <cell r="P4057">
            <v>0.16</v>
          </cell>
          <cell r="AD4057">
            <v>1</v>
          </cell>
        </row>
        <row r="4058">
          <cell r="D4058" t="str">
            <v>002325_Z11</v>
          </cell>
          <cell r="P4058">
            <v>0.16</v>
          </cell>
          <cell r="AD4058">
            <v>2</v>
          </cell>
        </row>
        <row r="4059">
          <cell r="D4059" t="str">
            <v>002325_Z11</v>
          </cell>
          <cell r="P4059">
            <v>0.16</v>
          </cell>
          <cell r="AD4059">
            <v>3</v>
          </cell>
        </row>
        <row r="4060">
          <cell r="D4060" t="str">
            <v>002325_Z11</v>
          </cell>
          <cell r="P4060">
            <v>0.16</v>
          </cell>
          <cell r="AD4060">
            <v>4</v>
          </cell>
        </row>
        <row r="4061">
          <cell r="D4061" t="str">
            <v>002325_Z11</v>
          </cell>
          <cell r="P4061">
            <v>0.16</v>
          </cell>
          <cell r="AD4061">
            <v>5</v>
          </cell>
        </row>
        <row r="4062">
          <cell r="D4062" t="str">
            <v>002325_Z11</v>
          </cell>
          <cell r="P4062">
            <v>0.16</v>
          </cell>
          <cell r="AD4062">
            <v>6</v>
          </cell>
        </row>
        <row r="4063">
          <cell r="D4063" t="str">
            <v>002344_Z11</v>
          </cell>
          <cell r="P4063">
            <v>6.5000000000000002E-2</v>
          </cell>
          <cell r="AD4063">
            <v>1</v>
          </cell>
        </row>
        <row r="4064">
          <cell r="D4064" t="str">
            <v>002344_Z11</v>
          </cell>
          <cell r="P4064">
            <v>6.5000000000000002E-2</v>
          </cell>
          <cell r="AD4064">
            <v>2</v>
          </cell>
        </row>
        <row r="4065">
          <cell r="D4065" t="str">
            <v>002344_Z11</v>
          </cell>
          <cell r="P4065">
            <v>6.5000000000000002E-2</v>
          </cell>
          <cell r="AD4065">
            <v>3</v>
          </cell>
        </row>
        <row r="4066">
          <cell r="D4066" t="str">
            <v>002344_Z11</v>
          </cell>
          <cell r="P4066">
            <v>6.5000000000000002E-2</v>
          </cell>
          <cell r="AD4066">
            <v>4</v>
          </cell>
        </row>
        <row r="4067">
          <cell r="D4067" t="str">
            <v>002344_Z11</v>
          </cell>
          <cell r="P4067">
            <v>6.5000000000000002E-2</v>
          </cell>
          <cell r="AD4067">
            <v>5</v>
          </cell>
        </row>
        <row r="4068">
          <cell r="D4068" t="str">
            <v>002344_Z11</v>
          </cell>
          <cell r="P4068">
            <v>6.5000000000000002E-2</v>
          </cell>
          <cell r="AD4068">
            <v>6</v>
          </cell>
        </row>
        <row r="4069">
          <cell r="D4069" t="str">
            <v>002345_Z11</v>
          </cell>
          <cell r="P4069">
            <v>0.09</v>
          </cell>
          <cell r="AD4069">
            <v>1</v>
          </cell>
        </row>
        <row r="4070">
          <cell r="D4070" t="str">
            <v>002345_Z11</v>
          </cell>
          <cell r="P4070">
            <v>0.09</v>
          </cell>
          <cell r="AD4070">
            <v>2</v>
          </cell>
        </row>
        <row r="4071">
          <cell r="D4071" t="str">
            <v>002345_Z11</v>
          </cell>
          <cell r="P4071">
            <v>0.09</v>
          </cell>
          <cell r="AD4071">
            <v>3</v>
          </cell>
        </row>
        <row r="4072">
          <cell r="D4072" t="str">
            <v>002345_Z11</v>
          </cell>
          <cell r="P4072">
            <v>0.09</v>
          </cell>
          <cell r="AD4072">
            <v>4</v>
          </cell>
        </row>
        <row r="4073">
          <cell r="D4073" t="str">
            <v>002345_Z11</v>
          </cell>
          <cell r="P4073">
            <v>0.09</v>
          </cell>
          <cell r="AD4073">
            <v>5</v>
          </cell>
        </row>
        <row r="4074">
          <cell r="D4074" t="str">
            <v>002345_Z11</v>
          </cell>
          <cell r="P4074">
            <v>0.09</v>
          </cell>
          <cell r="AD4074">
            <v>6</v>
          </cell>
        </row>
        <row r="4075">
          <cell r="D4075" t="str">
            <v>002346_Z11</v>
          </cell>
          <cell r="P4075">
            <v>0.33</v>
          </cell>
          <cell r="AD4075">
            <v>1</v>
          </cell>
        </row>
        <row r="4076">
          <cell r="D4076" t="str">
            <v>002346_Z11</v>
          </cell>
          <cell r="P4076">
            <v>0.33</v>
          </cell>
          <cell r="AD4076">
            <v>2</v>
          </cell>
        </row>
        <row r="4077">
          <cell r="D4077" t="str">
            <v>002346_Z11</v>
          </cell>
          <cell r="P4077">
            <v>0.33</v>
          </cell>
          <cell r="AD4077">
            <v>3</v>
          </cell>
        </row>
        <row r="4078">
          <cell r="D4078" t="str">
            <v>002346_Z11</v>
          </cell>
          <cell r="P4078">
            <v>0.33</v>
          </cell>
          <cell r="AD4078">
            <v>4</v>
          </cell>
        </row>
        <row r="4079">
          <cell r="D4079" t="str">
            <v>002346_Z11</v>
          </cell>
          <cell r="P4079">
            <v>0.33</v>
          </cell>
          <cell r="AD4079">
            <v>5</v>
          </cell>
        </row>
        <row r="4080">
          <cell r="D4080" t="str">
            <v>002346_Z11</v>
          </cell>
          <cell r="P4080">
            <v>0.33</v>
          </cell>
          <cell r="AD4080">
            <v>6</v>
          </cell>
        </row>
        <row r="4081">
          <cell r="D4081" t="str">
            <v>002352_Z11</v>
          </cell>
          <cell r="P4081">
            <v>5.5E-2</v>
          </cell>
          <cell r="AD4081">
            <v>1</v>
          </cell>
        </row>
        <row r="4082">
          <cell r="D4082" t="str">
            <v>002352_Z11</v>
          </cell>
          <cell r="P4082">
            <v>5.5E-2</v>
          </cell>
          <cell r="AD4082">
            <v>2</v>
          </cell>
        </row>
        <row r="4083">
          <cell r="D4083" t="str">
            <v>002352_Z11</v>
          </cell>
          <cell r="P4083">
            <v>5.5E-2</v>
          </cell>
          <cell r="AD4083">
            <v>3</v>
          </cell>
        </row>
        <row r="4084">
          <cell r="D4084" t="str">
            <v>002352_Z11</v>
          </cell>
          <cell r="P4084">
            <v>5.5E-2</v>
          </cell>
          <cell r="AD4084">
            <v>4</v>
          </cell>
        </row>
        <row r="4085">
          <cell r="D4085" t="str">
            <v>002352_Z11</v>
          </cell>
          <cell r="P4085">
            <v>5.5E-2</v>
          </cell>
          <cell r="AD4085">
            <v>5</v>
          </cell>
        </row>
        <row r="4086">
          <cell r="D4086" t="str">
            <v>002352_Z11</v>
          </cell>
          <cell r="P4086">
            <v>5.5E-2</v>
          </cell>
          <cell r="AD4086">
            <v>6</v>
          </cell>
        </row>
        <row r="4087">
          <cell r="D4087" t="str">
            <v>002353_Z11</v>
          </cell>
          <cell r="P4087">
            <v>1.4999999999999999E-2</v>
          </cell>
          <cell r="AD4087">
            <v>1</v>
          </cell>
        </row>
        <row r="4088">
          <cell r="D4088" t="str">
            <v>002353_Z11</v>
          </cell>
          <cell r="P4088">
            <v>1.4999999999999999E-2</v>
          </cell>
          <cell r="AD4088">
            <v>2</v>
          </cell>
        </row>
        <row r="4089">
          <cell r="D4089" t="str">
            <v>002353_Z11</v>
          </cell>
          <cell r="P4089">
            <v>1.4999999999999999E-2</v>
          </cell>
          <cell r="AD4089">
            <v>3</v>
          </cell>
        </row>
        <row r="4090">
          <cell r="D4090" t="str">
            <v>002353_Z11</v>
          </cell>
          <cell r="P4090">
            <v>1.4999999999999999E-2</v>
          </cell>
          <cell r="AD4090">
            <v>4</v>
          </cell>
        </row>
        <row r="4091">
          <cell r="D4091" t="str">
            <v>002353_Z11</v>
          </cell>
          <cell r="P4091">
            <v>1.4999999999999999E-2</v>
          </cell>
          <cell r="AD4091">
            <v>5</v>
          </cell>
        </row>
        <row r="4092">
          <cell r="D4092" t="str">
            <v>002353_Z11</v>
          </cell>
          <cell r="P4092">
            <v>1.4999999999999999E-2</v>
          </cell>
          <cell r="AD4092">
            <v>6</v>
          </cell>
        </row>
        <row r="4093">
          <cell r="D4093" t="str">
            <v>002354_Z11</v>
          </cell>
          <cell r="P4093">
            <v>1.9E-2</v>
          </cell>
          <cell r="AD4093">
            <v>1</v>
          </cell>
        </row>
        <row r="4094">
          <cell r="D4094" t="str">
            <v>002354_Z11</v>
          </cell>
          <cell r="P4094">
            <v>1.9E-2</v>
          </cell>
          <cell r="AD4094">
            <v>2</v>
          </cell>
        </row>
        <row r="4095">
          <cell r="D4095" t="str">
            <v>002354_Z11</v>
          </cell>
          <cell r="P4095">
            <v>1.9E-2</v>
          </cell>
          <cell r="AD4095">
            <v>3</v>
          </cell>
        </row>
        <row r="4096">
          <cell r="D4096" t="str">
            <v>002354_Z11</v>
          </cell>
          <cell r="P4096">
            <v>1.9E-2</v>
          </cell>
          <cell r="AD4096">
            <v>4</v>
          </cell>
        </row>
        <row r="4097">
          <cell r="D4097" t="str">
            <v>002354_Z11</v>
          </cell>
          <cell r="P4097">
            <v>1.9E-2</v>
          </cell>
          <cell r="AD4097">
            <v>5</v>
          </cell>
        </row>
        <row r="4098">
          <cell r="D4098" t="str">
            <v>002354_Z11</v>
          </cell>
          <cell r="P4098">
            <v>1.9E-2</v>
          </cell>
          <cell r="AD4098">
            <v>6</v>
          </cell>
        </row>
        <row r="4099">
          <cell r="D4099" t="str">
            <v>002355_Z11</v>
          </cell>
          <cell r="P4099">
            <v>0.1</v>
          </cell>
          <cell r="AD4099">
            <v>1</v>
          </cell>
        </row>
        <row r="4100">
          <cell r="D4100" t="str">
            <v>002355_Z11</v>
          </cell>
          <cell r="P4100">
            <v>7.4999999999999997E-2</v>
          </cell>
          <cell r="AD4100">
            <v>5</v>
          </cell>
        </row>
        <row r="4101">
          <cell r="D4101" t="str">
            <v>002358_Z11</v>
          </cell>
          <cell r="P4101">
            <v>0.2</v>
          </cell>
          <cell r="AD4101">
            <v>1</v>
          </cell>
        </row>
        <row r="4102">
          <cell r="D4102" t="str">
            <v>002358_Z11</v>
          </cell>
          <cell r="P4102">
            <v>0.2</v>
          </cell>
          <cell r="AD4102">
            <v>2</v>
          </cell>
        </row>
        <row r="4103">
          <cell r="D4103" t="str">
            <v>002358_Z11</v>
          </cell>
          <cell r="P4103">
            <v>0.2</v>
          </cell>
          <cell r="AD4103">
            <v>3</v>
          </cell>
        </row>
        <row r="4104">
          <cell r="D4104" t="str">
            <v>002358_Z11</v>
          </cell>
          <cell r="P4104">
            <v>0.2</v>
          </cell>
          <cell r="AD4104">
            <v>4</v>
          </cell>
        </row>
        <row r="4105">
          <cell r="D4105" t="str">
            <v>002358_Z11</v>
          </cell>
          <cell r="P4105">
            <v>0.2</v>
          </cell>
          <cell r="AD4105">
            <v>5</v>
          </cell>
        </row>
        <row r="4106">
          <cell r="D4106" t="str">
            <v>002358_Z11</v>
          </cell>
          <cell r="P4106">
            <v>0.2</v>
          </cell>
          <cell r="AD4106">
            <v>6</v>
          </cell>
        </row>
        <row r="4107">
          <cell r="D4107" t="str">
            <v>002360_Z11</v>
          </cell>
          <cell r="P4107">
            <v>0.03</v>
          </cell>
          <cell r="AD4107">
            <v>1</v>
          </cell>
        </row>
        <row r="4108">
          <cell r="D4108" t="str">
            <v>002360_Z11</v>
          </cell>
          <cell r="P4108">
            <v>0.03</v>
          </cell>
          <cell r="AD4108">
            <v>2</v>
          </cell>
        </row>
        <row r="4109">
          <cell r="D4109" t="str">
            <v>002360_Z11</v>
          </cell>
          <cell r="P4109">
            <v>0.03</v>
          </cell>
          <cell r="AD4109">
            <v>3</v>
          </cell>
        </row>
        <row r="4110">
          <cell r="D4110" t="str">
            <v>002360_Z11</v>
          </cell>
          <cell r="P4110">
            <v>0.03</v>
          </cell>
          <cell r="AD4110">
            <v>4</v>
          </cell>
        </row>
        <row r="4111">
          <cell r="D4111" t="str">
            <v>002360_Z11</v>
          </cell>
          <cell r="P4111">
            <v>0.03</v>
          </cell>
          <cell r="AD4111">
            <v>5</v>
          </cell>
        </row>
        <row r="4112">
          <cell r="D4112" t="str">
            <v>002361_Z11</v>
          </cell>
          <cell r="P4112">
            <v>1.7999999999999999E-2</v>
          </cell>
          <cell r="AD4112">
            <v>1</v>
          </cell>
        </row>
        <row r="4113">
          <cell r="D4113" t="str">
            <v>002361_Z11</v>
          </cell>
          <cell r="P4113">
            <v>1.7999999999999999E-2</v>
          </cell>
          <cell r="AD4113">
            <v>2</v>
          </cell>
        </row>
        <row r="4114">
          <cell r="D4114" t="str">
            <v>002361_Z11</v>
          </cell>
          <cell r="P4114">
            <v>1.7999999999999999E-2</v>
          </cell>
          <cell r="AD4114">
            <v>3</v>
          </cell>
        </row>
        <row r="4115">
          <cell r="D4115" t="str">
            <v>002361_Z11</v>
          </cell>
          <cell r="P4115">
            <v>1.7999999999999999E-2</v>
          </cell>
          <cell r="AD4115">
            <v>4</v>
          </cell>
        </row>
        <row r="4116">
          <cell r="D4116" t="str">
            <v>002361_Z11</v>
          </cell>
          <cell r="P4116">
            <v>1.7999999999999999E-2</v>
          </cell>
          <cell r="AD4116">
            <v>5</v>
          </cell>
        </row>
        <row r="4117">
          <cell r="D4117" t="str">
            <v>002361_Z11</v>
          </cell>
          <cell r="P4117">
            <v>1.7999999999999999E-2</v>
          </cell>
          <cell r="AD4117">
            <v>6</v>
          </cell>
        </row>
        <row r="4118">
          <cell r="D4118" t="str">
            <v>002365_Z11</v>
          </cell>
          <cell r="P4118">
            <v>0.17499999999999999</v>
          </cell>
          <cell r="AD4118">
            <v>1</v>
          </cell>
        </row>
        <row r="4119">
          <cell r="D4119" t="str">
            <v>002365_Z11</v>
          </cell>
          <cell r="P4119">
            <v>0.17499999999999999</v>
          </cell>
          <cell r="AD4119">
            <v>2</v>
          </cell>
        </row>
        <row r="4120">
          <cell r="D4120" t="str">
            <v>002365_Z11</v>
          </cell>
          <cell r="P4120">
            <v>0.17499999999999999</v>
          </cell>
          <cell r="AD4120">
            <v>3</v>
          </cell>
        </row>
        <row r="4121">
          <cell r="D4121" t="str">
            <v>002365_Z11</v>
          </cell>
          <cell r="P4121">
            <v>0.17499999999999999</v>
          </cell>
          <cell r="AD4121">
            <v>4</v>
          </cell>
        </row>
        <row r="4122">
          <cell r="D4122" t="str">
            <v>002365_Z11</v>
          </cell>
          <cell r="P4122">
            <v>0.17499999999999999</v>
          </cell>
          <cell r="AD4122">
            <v>5</v>
          </cell>
        </row>
        <row r="4123">
          <cell r="D4123" t="str">
            <v>002365_Z11</v>
          </cell>
          <cell r="P4123">
            <v>0.17499999999999999</v>
          </cell>
          <cell r="AD4123">
            <v>6</v>
          </cell>
        </row>
        <row r="4124">
          <cell r="D4124" t="str">
            <v>002368_Z11</v>
          </cell>
          <cell r="P4124">
            <v>0.12</v>
          </cell>
          <cell r="AD4124">
            <v>1</v>
          </cell>
        </row>
        <row r="4125">
          <cell r="D4125" t="str">
            <v>002375_Z11</v>
          </cell>
          <cell r="P4125">
            <v>2.1999999999999999E-2</v>
          </cell>
          <cell r="AD4125">
            <v>1</v>
          </cell>
        </row>
        <row r="4126">
          <cell r="D4126" t="str">
            <v>002375_Z11</v>
          </cell>
          <cell r="P4126">
            <v>2.1999999999999999E-2</v>
          </cell>
          <cell r="AD4126">
            <v>2</v>
          </cell>
        </row>
        <row r="4127">
          <cell r="D4127" t="str">
            <v>002375_Z11</v>
          </cell>
          <cell r="P4127">
            <v>2.1999999999999999E-2</v>
          </cell>
          <cell r="AD4127">
            <v>3</v>
          </cell>
        </row>
        <row r="4128">
          <cell r="D4128" t="str">
            <v>002375_Z11</v>
          </cell>
          <cell r="P4128">
            <v>2.1999999999999999E-2</v>
          </cell>
          <cell r="AD4128">
            <v>4</v>
          </cell>
        </row>
        <row r="4129">
          <cell r="D4129" t="str">
            <v>002375_Z11</v>
          </cell>
          <cell r="P4129">
            <v>2.1999999999999999E-2</v>
          </cell>
          <cell r="AD4129">
            <v>5</v>
          </cell>
        </row>
        <row r="4130">
          <cell r="D4130" t="str">
            <v>002375_Z11</v>
          </cell>
          <cell r="P4130">
            <v>2.1999999999999999E-2</v>
          </cell>
          <cell r="AD4130">
            <v>6</v>
          </cell>
        </row>
        <row r="4131">
          <cell r="D4131" t="str">
            <v>002377_Z11</v>
          </cell>
          <cell r="P4131">
            <v>0.03</v>
          </cell>
          <cell r="AD4131">
            <v>1</v>
          </cell>
        </row>
        <row r="4132">
          <cell r="D4132" t="str">
            <v>002377_Z11</v>
          </cell>
          <cell r="P4132">
            <v>0.03</v>
          </cell>
          <cell r="AD4132">
            <v>2</v>
          </cell>
        </row>
        <row r="4133">
          <cell r="D4133" t="str">
            <v>002377_Z11</v>
          </cell>
          <cell r="P4133">
            <v>0.03</v>
          </cell>
          <cell r="AD4133">
            <v>3</v>
          </cell>
        </row>
        <row r="4134">
          <cell r="D4134" t="str">
            <v>002377_Z11</v>
          </cell>
          <cell r="P4134">
            <v>0.03</v>
          </cell>
          <cell r="AD4134">
            <v>4</v>
          </cell>
        </row>
        <row r="4135">
          <cell r="D4135" t="str">
            <v>002377_Z11</v>
          </cell>
          <cell r="P4135">
            <v>0.03</v>
          </cell>
          <cell r="AD4135">
            <v>5</v>
          </cell>
        </row>
        <row r="4136">
          <cell r="D4136" t="str">
            <v>002377_Z11</v>
          </cell>
          <cell r="P4136">
            <v>0.03</v>
          </cell>
          <cell r="AD4136">
            <v>6</v>
          </cell>
        </row>
        <row r="4137">
          <cell r="D4137" t="str">
            <v>002378_Z11</v>
          </cell>
          <cell r="P4137">
            <v>7.4999999999999997E-2</v>
          </cell>
          <cell r="AD4137">
            <v>1</v>
          </cell>
        </row>
        <row r="4138">
          <cell r="D4138" t="str">
            <v>002378_Z11</v>
          </cell>
          <cell r="P4138">
            <v>7.4999999999999997E-2</v>
          </cell>
          <cell r="AD4138">
            <v>2</v>
          </cell>
        </row>
        <row r="4139">
          <cell r="D4139" t="str">
            <v>002378_Z11</v>
          </cell>
          <cell r="P4139">
            <v>7.4999999999999997E-2</v>
          </cell>
          <cell r="AD4139">
            <v>3</v>
          </cell>
        </row>
        <row r="4140">
          <cell r="D4140" t="str">
            <v>002378_Z11</v>
          </cell>
          <cell r="P4140">
            <v>7.4999999999999997E-2</v>
          </cell>
          <cell r="AD4140">
            <v>4</v>
          </cell>
        </row>
        <row r="4141">
          <cell r="D4141" t="str">
            <v>002378_Z11</v>
          </cell>
          <cell r="P4141">
            <v>7.4999999999999997E-2</v>
          </cell>
          <cell r="AD4141">
            <v>5</v>
          </cell>
        </row>
        <row r="4142">
          <cell r="D4142" t="str">
            <v>002378_Z11</v>
          </cell>
          <cell r="P4142">
            <v>7.4999999999999997E-2</v>
          </cell>
          <cell r="AD4142">
            <v>6</v>
          </cell>
        </row>
        <row r="4143">
          <cell r="D4143" t="str">
            <v>002392_Z11</v>
          </cell>
          <cell r="P4143">
            <v>1.0999999999999999E-2</v>
          </cell>
          <cell r="AD4143">
            <v>1</v>
          </cell>
        </row>
        <row r="4144">
          <cell r="D4144" t="str">
            <v>002392_Z11</v>
          </cell>
          <cell r="P4144">
            <v>1.0999999999999999E-2</v>
          </cell>
          <cell r="AD4144">
            <v>2</v>
          </cell>
        </row>
        <row r="4145">
          <cell r="D4145" t="str">
            <v>002392_Z11</v>
          </cell>
          <cell r="P4145">
            <v>1.0999999999999999E-2</v>
          </cell>
          <cell r="AD4145">
            <v>3</v>
          </cell>
        </row>
        <row r="4146">
          <cell r="D4146" t="str">
            <v>002392_Z11</v>
          </cell>
          <cell r="P4146">
            <v>1.0999999999999999E-2</v>
          </cell>
          <cell r="AD4146">
            <v>4</v>
          </cell>
        </row>
        <row r="4147">
          <cell r="D4147" t="str">
            <v>002392_Z11</v>
          </cell>
          <cell r="P4147">
            <v>1.0999999999999999E-2</v>
          </cell>
          <cell r="AD4147">
            <v>5</v>
          </cell>
        </row>
        <row r="4148">
          <cell r="D4148" t="str">
            <v>002392_Z11</v>
          </cell>
          <cell r="P4148">
            <v>1.0999999999999999E-2</v>
          </cell>
          <cell r="AD4148">
            <v>6</v>
          </cell>
        </row>
        <row r="4149">
          <cell r="D4149" t="str">
            <v>002393_Z11</v>
          </cell>
          <cell r="P4149">
            <v>0.04</v>
          </cell>
          <cell r="AD4149">
            <v>1</v>
          </cell>
        </row>
        <row r="4150">
          <cell r="D4150" t="str">
            <v>002393_Z11</v>
          </cell>
          <cell r="P4150">
            <v>0.04</v>
          </cell>
          <cell r="AD4150">
            <v>2</v>
          </cell>
        </row>
        <row r="4151">
          <cell r="D4151" t="str">
            <v>002393_Z11</v>
          </cell>
          <cell r="P4151">
            <v>0.04</v>
          </cell>
          <cell r="AD4151">
            <v>3</v>
          </cell>
        </row>
        <row r="4152">
          <cell r="D4152" t="str">
            <v>002393_Z11</v>
          </cell>
          <cell r="P4152">
            <v>0.04</v>
          </cell>
          <cell r="AD4152">
            <v>4</v>
          </cell>
        </row>
        <row r="4153">
          <cell r="D4153" t="str">
            <v>002393_Z11</v>
          </cell>
          <cell r="P4153">
            <v>0.04</v>
          </cell>
          <cell r="AD4153">
            <v>5</v>
          </cell>
        </row>
        <row r="4154">
          <cell r="D4154" t="str">
            <v>002393_Z11</v>
          </cell>
          <cell r="P4154">
            <v>0.04</v>
          </cell>
          <cell r="AD4154">
            <v>6</v>
          </cell>
        </row>
        <row r="4155">
          <cell r="D4155" t="str">
            <v>002394_Z11</v>
          </cell>
          <cell r="P4155">
            <v>1.7000000000000001E-2</v>
          </cell>
          <cell r="AD4155">
            <v>1</v>
          </cell>
        </row>
        <row r="4156">
          <cell r="D4156" t="str">
            <v>002394_Z11</v>
          </cell>
          <cell r="P4156">
            <v>1.7000000000000001E-2</v>
          </cell>
          <cell r="AD4156">
            <v>2</v>
          </cell>
        </row>
        <row r="4157">
          <cell r="D4157" t="str">
            <v>002394_Z11</v>
          </cell>
          <cell r="P4157">
            <v>1.7000000000000001E-2</v>
          </cell>
          <cell r="AD4157">
            <v>3</v>
          </cell>
        </row>
        <row r="4158">
          <cell r="D4158" t="str">
            <v>002394_Z11</v>
          </cell>
          <cell r="P4158">
            <v>1.7000000000000001E-2</v>
          </cell>
          <cell r="AD4158">
            <v>4</v>
          </cell>
        </row>
        <row r="4159">
          <cell r="D4159" t="str">
            <v>002394_Z11</v>
          </cell>
          <cell r="P4159">
            <v>1.7000000000000001E-2</v>
          </cell>
          <cell r="AD4159">
            <v>5</v>
          </cell>
        </row>
        <row r="4160">
          <cell r="D4160" t="str">
            <v>002394_Z11</v>
          </cell>
          <cell r="P4160">
            <v>1.7000000000000001E-2</v>
          </cell>
          <cell r="AD4160">
            <v>6</v>
          </cell>
        </row>
        <row r="4161">
          <cell r="D4161" t="str">
            <v>002395_Z11</v>
          </cell>
          <cell r="P4161">
            <v>0.74</v>
          </cell>
          <cell r="AD4161">
            <v>1</v>
          </cell>
        </row>
        <row r="4162">
          <cell r="D4162" t="str">
            <v>002395_Z11</v>
          </cell>
          <cell r="P4162">
            <v>0.74</v>
          </cell>
          <cell r="AD4162">
            <v>2</v>
          </cell>
        </row>
        <row r="4163">
          <cell r="D4163" t="str">
            <v>002395_Z11</v>
          </cell>
          <cell r="P4163">
            <v>0.74</v>
          </cell>
          <cell r="AD4163">
            <v>3</v>
          </cell>
        </row>
        <row r="4164">
          <cell r="D4164" t="str">
            <v>002395_Z11</v>
          </cell>
          <cell r="P4164">
            <v>0.74</v>
          </cell>
          <cell r="AD4164">
            <v>4</v>
          </cell>
        </row>
        <row r="4165">
          <cell r="D4165" t="str">
            <v>002395_Z11</v>
          </cell>
          <cell r="P4165">
            <v>0.74</v>
          </cell>
          <cell r="AD4165">
            <v>5</v>
          </cell>
        </row>
        <row r="4166">
          <cell r="D4166" t="str">
            <v>002395_Z11</v>
          </cell>
          <cell r="P4166">
            <v>0.74</v>
          </cell>
          <cell r="AD4166">
            <v>6</v>
          </cell>
        </row>
        <row r="4167">
          <cell r="D4167" t="str">
            <v>002402_Z11</v>
          </cell>
          <cell r="P4167">
            <v>6.0000000000000001E-3</v>
          </cell>
          <cell r="AD4167">
            <v>1</v>
          </cell>
        </row>
        <row r="4168">
          <cell r="D4168" t="str">
            <v>002402_Z11</v>
          </cell>
          <cell r="P4168">
            <v>6.0000000000000001E-3</v>
          </cell>
          <cell r="AD4168">
            <v>2</v>
          </cell>
        </row>
        <row r="4169">
          <cell r="D4169" t="str">
            <v>002402_Z11</v>
          </cell>
          <cell r="P4169">
            <v>6.0000000000000001E-3</v>
          </cell>
          <cell r="AD4169">
            <v>3</v>
          </cell>
        </row>
        <row r="4170">
          <cell r="D4170" t="str">
            <v>002402_Z11</v>
          </cell>
          <cell r="P4170">
            <v>6.0000000000000001E-3</v>
          </cell>
          <cell r="AD4170">
            <v>4</v>
          </cell>
        </row>
        <row r="4171">
          <cell r="D4171" t="str">
            <v>002402_Z11</v>
          </cell>
          <cell r="P4171">
            <v>6.0000000000000001E-3</v>
          </cell>
          <cell r="AD4171">
            <v>5</v>
          </cell>
        </row>
        <row r="4172">
          <cell r="D4172" t="str">
            <v>002402_Z11</v>
          </cell>
          <cell r="P4172">
            <v>6.0000000000000001E-3</v>
          </cell>
          <cell r="AD4172">
            <v>6</v>
          </cell>
        </row>
        <row r="4173">
          <cell r="D4173" t="str">
            <v>002405_Z11</v>
          </cell>
          <cell r="P4173">
            <v>4.08</v>
          </cell>
          <cell r="AD4173">
            <v>1</v>
          </cell>
        </row>
        <row r="4174">
          <cell r="D4174" t="str">
            <v>002405_Z11</v>
          </cell>
          <cell r="P4174">
            <v>4.08</v>
          </cell>
          <cell r="AD4174">
            <v>2</v>
          </cell>
        </row>
        <row r="4175">
          <cell r="D4175" t="str">
            <v>002405_Z11</v>
          </cell>
          <cell r="P4175">
            <v>4.08</v>
          </cell>
          <cell r="AD4175">
            <v>3</v>
          </cell>
        </row>
        <row r="4176">
          <cell r="D4176" t="str">
            <v>002405_Z11</v>
          </cell>
          <cell r="P4176">
            <v>4.08</v>
          </cell>
          <cell r="AD4176">
            <v>4</v>
          </cell>
        </row>
        <row r="4177">
          <cell r="D4177" t="str">
            <v>002405_Z11</v>
          </cell>
          <cell r="P4177">
            <v>4.08</v>
          </cell>
          <cell r="AD4177">
            <v>5</v>
          </cell>
        </row>
        <row r="4178">
          <cell r="D4178" t="str">
            <v>002405_Z11</v>
          </cell>
          <cell r="P4178">
            <v>4.08</v>
          </cell>
          <cell r="AD4178">
            <v>6</v>
          </cell>
        </row>
        <row r="4179">
          <cell r="D4179" t="str">
            <v>002406_Z11</v>
          </cell>
          <cell r="P4179">
            <v>0.5</v>
          </cell>
          <cell r="AD4179">
            <v>1</v>
          </cell>
        </row>
        <row r="4180">
          <cell r="D4180" t="str">
            <v>002406_Z11</v>
          </cell>
          <cell r="P4180">
            <v>0.5</v>
          </cell>
          <cell r="AD4180">
            <v>2</v>
          </cell>
        </row>
        <row r="4181">
          <cell r="D4181" t="str">
            <v>002406_Z11</v>
          </cell>
          <cell r="P4181">
            <v>0.5</v>
          </cell>
          <cell r="AD4181">
            <v>3</v>
          </cell>
        </row>
        <row r="4182">
          <cell r="D4182" t="str">
            <v>002406_Z11</v>
          </cell>
          <cell r="P4182">
            <v>0.5</v>
          </cell>
          <cell r="AD4182">
            <v>4</v>
          </cell>
        </row>
        <row r="4183">
          <cell r="D4183" t="str">
            <v>002406_Z11</v>
          </cell>
          <cell r="P4183">
            <v>0.5</v>
          </cell>
          <cell r="AD4183">
            <v>5</v>
          </cell>
        </row>
        <row r="4184">
          <cell r="D4184" t="str">
            <v>002406_Z11</v>
          </cell>
          <cell r="P4184">
            <v>0.5</v>
          </cell>
          <cell r="AD4184">
            <v>6</v>
          </cell>
        </row>
        <row r="4185">
          <cell r="D4185" t="str">
            <v>002407_Z11</v>
          </cell>
          <cell r="P4185">
            <v>0.5</v>
          </cell>
          <cell r="AD4185">
            <v>1</v>
          </cell>
        </row>
        <row r="4186">
          <cell r="D4186" t="str">
            <v>002407_Z11</v>
          </cell>
          <cell r="P4186">
            <v>0.5</v>
          </cell>
          <cell r="AD4186">
            <v>2</v>
          </cell>
        </row>
        <row r="4187">
          <cell r="D4187" t="str">
            <v>002407_Z11</v>
          </cell>
          <cell r="P4187">
            <v>0.5</v>
          </cell>
          <cell r="AD4187">
            <v>3</v>
          </cell>
        </row>
        <row r="4188">
          <cell r="D4188" t="str">
            <v>002407_Z11</v>
          </cell>
          <cell r="P4188">
            <v>0.5</v>
          </cell>
          <cell r="AD4188">
            <v>4</v>
          </cell>
        </row>
        <row r="4189">
          <cell r="D4189" t="str">
            <v>002407_Z11</v>
          </cell>
          <cell r="P4189">
            <v>0.5</v>
          </cell>
          <cell r="AD4189">
            <v>5</v>
          </cell>
        </row>
        <row r="4190">
          <cell r="D4190" t="str">
            <v>002407_Z11</v>
          </cell>
          <cell r="P4190">
            <v>0.5</v>
          </cell>
          <cell r="AD4190">
            <v>6</v>
          </cell>
        </row>
        <row r="4191">
          <cell r="D4191" t="str">
            <v>002408_Z11</v>
          </cell>
          <cell r="P4191">
            <v>0.5</v>
          </cell>
          <cell r="AD4191">
            <v>1</v>
          </cell>
        </row>
        <row r="4192">
          <cell r="D4192" t="str">
            <v>002408_Z11</v>
          </cell>
          <cell r="P4192">
            <v>0.5</v>
          </cell>
          <cell r="AD4192">
            <v>2</v>
          </cell>
        </row>
        <row r="4193">
          <cell r="D4193" t="str">
            <v>002408_Z11</v>
          </cell>
          <cell r="P4193">
            <v>0.5</v>
          </cell>
          <cell r="AD4193">
            <v>3</v>
          </cell>
        </row>
        <row r="4194">
          <cell r="D4194" t="str">
            <v>002408_Z11</v>
          </cell>
          <cell r="P4194">
            <v>0.5</v>
          </cell>
          <cell r="AD4194">
            <v>4</v>
          </cell>
        </row>
        <row r="4195">
          <cell r="D4195" t="str">
            <v>002408_Z11</v>
          </cell>
          <cell r="P4195">
            <v>0.5</v>
          </cell>
          <cell r="AD4195">
            <v>5</v>
          </cell>
        </row>
        <row r="4196">
          <cell r="D4196" t="str">
            <v>002408_Z11</v>
          </cell>
          <cell r="P4196">
            <v>0.5</v>
          </cell>
          <cell r="AD4196">
            <v>6</v>
          </cell>
        </row>
        <row r="4197">
          <cell r="D4197" t="str">
            <v>002409_Z11</v>
          </cell>
          <cell r="P4197">
            <v>2.4</v>
          </cell>
          <cell r="AD4197">
            <v>1</v>
          </cell>
        </row>
        <row r="4198">
          <cell r="D4198" t="str">
            <v>002409_Z11</v>
          </cell>
          <cell r="P4198">
            <v>2.4</v>
          </cell>
          <cell r="AD4198">
            <v>2</v>
          </cell>
        </row>
        <row r="4199">
          <cell r="D4199" t="str">
            <v>002409_Z11</v>
          </cell>
          <cell r="P4199">
            <v>2.4</v>
          </cell>
          <cell r="AD4199">
            <v>3</v>
          </cell>
        </row>
        <row r="4200">
          <cell r="D4200" t="str">
            <v>002409_Z11</v>
          </cell>
          <cell r="P4200">
            <v>2.4</v>
          </cell>
          <cell r="AD4200">
            <v>4</v>
          </cell>
        </row>
        <row r="4201">
          <cell r="D4201" t="str">
            <v>002409_Z11</v>
          </cell>
          <cell r="P4201">
            <v>2.4</v>
          </cell>
          <cell r="AD4201">
            <v>5</v>
          </cell>
        </row>
        <row r="4202">
          <cell r="D4202" t="str">
            <v>002409_Z11</v>
          </cell>
          <cell r="P4202">
            <v>2.4</v>
          </cell>
          <cell r="AD4202">
            <v>6</v>
          </cell>
        </row>
        <row r="4203">
          <cell r="D4203" t="str">
            <v>002412_Z11</v>
          </cell>
          <cell r="P4203">
            <v>3.12</v>
          </cell>
          <cell r="AD4203">
            <v>1</v>
          </cell>
        </row>
        <row r="4204">
          <cell r="D4204" t="str">
            <v>002412_Z11</v>
          </cell>
          <cell r="P4204">
            <v>3.12</v>
          </cell>
          <cell r="AD4204">
            <v>2</v>
          </cell>
        </row>
        <row r="4205">
          <cell r="D4205" t="str">
            <v>002412_Z11</v>
          </cell>
          <cell r="P4205">
            <v>3.12</v>
          </cell>
          <cell r="AD4205">
            <v>3</v>
          </cell>
        </row>
        <row r="4206">
          <cell r="D4206" t="str">
            <v>002412_Z11</v>
          </cell>
          <cell r="P4206">
            <v>3.12</v>
          </cell>
          <cell r="AD4206">
            <v>4</v>
          </cell>
        </row>
        <row r="4207">
          <cell r="D4207" t="str">
            <v>002412_Z11</v>
          </cell>
          <cell r="P4207">
            <v>3.12</v>
          </cell>
          <cell r="AD4207">
            <v>5</v>
          </cell>
        </row>
        <row r="4208">
          <cell r="D4208" t="str">
            <v>002412_Z11</v>
          </cell>
          <cell r="P4208">
            <v>3.12</v>
          </cell>
          <cell r="AD4208">
            <v>6</v>
          </cell>
        </row>
        <row r="4209">
          <cell r="D4209" t="str">
            <v>002416_Z11</v>
          </cell>
          <cell r="P4209">
            <v>0.375</v>
          </cell>
          <cell r="AD4209">
            <v>1</v>
          </cell>
        </row>
        <row r="4210">
          <cell r="D4210" t="str">
            <v>002416_Z11</v>
          </cell>
          <cell r="P4210">
            <v>0.375</v>
          </cell>
          <cell r="AD4210">
            <v>2</v>
          </cell>
        </row>
        <row r="4211">
          <cell r="D4211" t="str">
            <v>002416_Z11</v>
          </cell>
          <cell r="P4211">
            <v>0.375</v>
          </cell>
          <cell r="AD4211">
            <v>3</v>
          </cell>
        </row>
        <row r="4212">
          <cell r="D4212" t="str">
            <v>002416_Z11</v>
          </cell>
          <cell r="P4212">
            <v>0.375</v>
          </cell>
          <cell r="AD4212">
            <v>4</v>
          </cell>
        </row>
        <row r="4213">
          <cell r="D4213" t="str">
            <v>002416_Z11</v>
          </cell>
          <cell r="P4213">
            <v>0.375</v>
          </cell>
          <cell r="AD4213">
            <v>5</v>
          </cell>
        </row>
        <row r="4214">
          <cell r="D4214" t="str">
            <v>002416_Z11</v>
          </cell>
          <cell r="P4214">
            <v>0.375</v>
          </cell>
          <cell r="AD4214">
            <v>6</v>
          </cell>
        </row>
        <row r="4215">
          <cell r="D4215" t="str">
            <v>002417_Z11</v>
          </cell>
          <cell r="P4215">
            <v>0.28000000000000003</v>
          </cell>
          <cell r="AD4215">
            <v>1</v>
          </cell>
        </row>
        <row r="4216">
          <cell r="D4216" t="str">
            <v>002417_Z11</v>
          </cell>
          <cell r="P4216">
            <v>0.28000000000000003</v>
          </cell>
          <cell r="AD4216">
            <v>2</v>
          </cell>
        </row>
        <row r="4217">
          <cell r="D4217" t="str">
            <v>002417_Z11</v>
          </cell>
          <cell r="P4217">
            <v>0.28000000000000003</v>
          </cell>
          <cell r="AD4217">
            <v>3</v>
          </cell>
        </row>
        <row r="4218">
          <cell r="D4218" t="str">
            <v>002417_Z11</v>
          </cell>
          <cell r="P4218">
            <v>0.28000000000000003</v>
          </cell>
          <cell r="AD4218">
            <v>4</v>
          </cell>
        </row>
        <row r="4219">
          <cell r="D4219" t="str">
            <v>002417_Z11</v>
          </cell>
          <cell r="P4219">
            <v>0.28000000000000003</v>
          </cell>
          <cell r="AD4219">
            <v>5</v>
          </cell>
        </row>
        <row r="4220">
          <cell r="D4220" t="str">
            <v>002417_Z11</v>
          </cell>
          <cell r="P4220">
            <v>0.28000000000000003</v>
          </cell>
          <cell r="AD4220">
            <v>6</v>
          </cell>
        </row>
        <row r="4221">
          <cell r="D4221" t="str">
            <v>002420_Z11</v>
          </cell>
          <cell r="P4221">
            <v>1.0999999999999999E-2</v>
          </cell>
          <cell r="AD4221">
            <v>1</v>
          </cell>
        </row>
        <row r="4222">
          <cell r="D4222" t="str">
            <v>002420_Z11</v>
          </cell>
          <cell r="P4222">
            <v>1.0999999999999999E-2</v>
          </cell>
          <cell r="AD4222">
            <v>2</v>
          </cell>
        </row>
        <row r="4223">
          <cell r="D4223" t="str">
            <v>002420_Z11</v>
          </cell>
          <cell r="P4223">
            <v>1.0999999999999999E-2</v>
          </cell>
          <cell r="AD4223">
            <v>3</v>
          </cell>
        </row>
        <row r="4224">
          <cell r="D4224" t="str">
            <v>002420_Z11</v>
          </cell>
          <cell r="P4224">
            <v>1.0999999999999999E-2</v>
          </cell>
          <cell r="AD4224">
            <v>4</v>
          </cell>
        </row>
        <row r="4225">
          <cell r="D4225" t="str">
            <v>002420_Z11</v>
          </cell>
          <cell r="P4225">
            <v>1.0999999999999999E-2</v>
          </cell>
          <cell r="AD4225">
            <v>5</v>
          </cell>
        </row>
        <row r="4226">
          <cell r="D4226" t="str">
            <v>002420_Z11</v>
          </cell>
          <cell r="P4226">
            <v>1.0999999999999999E-2</v>
          </cell>
          <cell r="AD4226">
            <v>6</v>
          </cell>
        </row>
        <row r="4227">
          <cell r="D4227" t="str">
            <v>002421_Z11</v>
          </cell>
          <cell r="P4227">
            <v>0.13200000000000001</v>
          </cell>
          <cell r="AD4227">
            <v>1</v>
          </cell>
        </row>
        <row r="4228">
          <cell r="D4228" t="str">
            <v>002421_Z11</v>
          </cell>
          <cell r="P4228">
            <v>0.13200000000000001</v>
          </cell>
          <cell r="AD4228">
            <v>2</v>
          </cell>
        </row>
        <row r="4229">
          <cell r="D4229" t="str">
            <v>002421_Z11</v>
          </cell>
          <cell r="P4229">
            <v>0.13200000000000001</v>
          </cell>
          <cell r="AD4229">
            <v>3</v>
          </cell>
        </row>
        <row r="4230">
          <cell r="D4230" t="str">
            <v>002421_Z11</v>
          </cell>
          <cell r="P4230">
            <v>0.13200000000000001</v>
          </cell>
          <cell r="AD4230">
            <v>4</v>
          </cell>
        </row>
        <row r="4231">
          <cell r="D4231" t="str">
            <v>002421_Z11</v>
          </cell>
          <cell r="P4231">
            <v>0.13200000000000001</v>
          </cell>
          <cell r="AD4231">
            <v>5</v>
          </cell>
        </row>
        <row r="4232">
          <cell r="D4232" t="str">
            <v>002421_Z11</v>
          </cell>
          <cell r="P4232">
            <v>0.13200000000000001</v>
          </cell>
          <cell r="AD4232">
            <v>6</v>
          </cell>
        </row>
        <row r="4233">
          <cell r="D4233" t="str">
            <v>002422_Z11</v>
          </cell>
          <cell r="P4233">
            <v>0.03</v>
          </cell>
          <cell r="AD4233">
            <v>1</v>
          </cell>
        </row>
        <row r="4234">
          <cell r="D4234" t="str">
            <v>002422_Z11</v>
          </cell>
          <cell r="P4234">
            <v>0.03</v>
          </cell>
          <cell r="AD4234">
            <v>2</v>
          </cell>
        </row>
        <row r="4235">
          <cell r="D4235" t="str">
            <v>002422_Z11</v>
          </cell>
          <cell r="P4235">
            <v>0.03</v>
          </cell>
          <cell r="AD4235">
            <v>3</v>
          </cell>
        </row>
        <row r="4236">
          <cell r="D4236" t="str">
            <v>002422_Z11</v>
          </cell>
          <cell r="P4236">
            <v>0.03</v>
          </cell>
          <cell r="AD4236">
            <v>4</v>
          </cell>
        </row>
        <row r="4237">
          <cell r="D4237" t="str">
            <v>002422_Z11</v>
          </cell>
          <cell r="P4237">
            <v>0.03</v>
          </cell>
          <cell r="AD4237">
            <v>5</v>
          </cell>
        </row>
        <row r="4238">
          <cell r="D4238" t="str">
            <v>002422_Z11</v>
          </cell>
          <cell r="P4238">
            <v>0.03</v>
          </cell>
          <cell r="AD4238">
            <v>6</v>
          </cell>
        </row>
        <row r="4239">
          <cell r="D4239" t="str">
            <v>002424_Z11</v>
          </cell>
          <cell r="P4239">
            <v>4.4999999999999998E-2</v>
          </cell>
          <cell r="AD4239">
            <v>1</v>
          </cell>
        </row>
        <row r="4240">
          <cell r="D4240" t="str">
            <v>002424_Z11</v>
          </cell>
          <cell r="P4240">
            <v>4.4999999999999998E-2</v>
          </cell>
          <cell r="AD4240">
            <v>2</v>
          </cell>
        </row>
        <row r="4241">
          <cell r="D4241" t="str">
            <v>002424_Z11</v>
          </cell>
          <cell r="P4241">
            <v>4.4999999999999998E-2</v>
          </cell>
          <cell r="AD4241">
            <v>3</v>
          </cell>
        </row>
        <row r="4242">
          <cell r="D4242" t="str">
            <v>002424_Z11</v>
          </cell>
          <cell r="P4242">
            <v>4.4999999999999998E-2</v>
          </cell>
          <cell r="AD4242">
            <v>4</v>
          </cell>
        </row>
        <row r="4243">
          <cell r="D4243" t="str">
            <v>002424_Z11</v>
          </cell>
          <cell r="P4243">
            <v>4.4999999999999998E-2</v>
          </cell>
          <cell r="AD4243">
            <v>5</v>
          </cell>
        </row>
        <row r="4244">
          <cell r="D4244" t="str">
            <v>002424_Z11</v>
          </cell>
          <cell r="P4244">
            <v>4.4999999999999998E-2</v>
          </cell>
          <cell r="AD4244">
            <v>6</v>
          </cell>
        </row>
        <row r="4245">
          <cell r="D4245" t="str">
            <v>002428_Z11</v>
          </cell>
          <cell r="P4245">
            <v>0.11</v>
          </cell>
          <cell r="AD4245">
            <v>1</v>
          </cell>
        </row>
        <row r="4246">
          <cell r="D4246" t="str">
            <v>002428_Z11</v>
          </cell>
          <cell r="P4246">
            <v>0.11</v>
          </cell>
          <cell r="AD4246">
            <v>2</v>
          </cell>
        </row>
        <row r="4247">
          <cell r="D4247" t="str">
            <v>002428_Z11</v>
          </cell>
          <cell r="P4247">
            <v>0.11</v>
          </cell>
          <cell r="AD4247">
            <v>3</v>
          </cell>
        </row>
        <row r="4248">
          <cell r="D4248" t="str">
            <v>002428_Z11</v>
          </cell>
          <cell r="P4248">
            <v>0.11</v>
          </cell>
          <cell r="AD4248">
            <v>4</v>
          </cell>
        </row>
        <row r="4249">
          <cell r="D4249" t="str">
            <v>002428_Z11</v>
          </cell>
          <cell r="P4249">
            <v>0.11</v>
          </cell>
          <cell r="AD4249">
            <v>5</v>
          </cell>
        </row>
        <row r="4250">
          <cell r="D4250" t="str">
            <v>002428_Z11</v>
          </cell>
          <cell r="P4250">
            <v>0.11</v>
          </cell>
          <cell r="AD4250">
            <v>6</v>
          </cell>
        </row>
        <row r="4251">
          <cell r="D4251" t="str">
            <v>002429_Z11</v>
          </cell>
          <cell r="P4251">
            <v>0.5</v>
          </cell>
          <cell r="AD4251">
            <v>1</v>
          </cell>
        </row>
        <row r="4252">
          <cell r="D4252" t="str">
            <v>002429_Z11</v>
          </cell>
          <cell r="P4252">
            <v>0.5</v>
          </cell>
          <cell r="AD4252">
            <v>2</v>
          </cell>
        </row>
        <row r="4253">
          <cell r="D4253" t="str">
            <v>002429_Z11</v>
          </cell>
          <cell r="P4253">
            <v>0.5</v>
          </cell>
          <cell r="AD4253">
            <v>3</v>
          </cell>
        </row>
        <row r="4254">
          <cell r="D4254" t="str">
            <v>002429_Z11</v>
          </cell>
          <cell r="P4254">
            <v>0.5</v>
          </cell>
          <cell r="AD4254">
            <v>4</v>
          </cell>
        </row>
        <row r="4255">
          <cell r="D4255" t="str">
            <v>002429_Z11</v>
          </cell>
          <cell r="P4255">
            <v>0.5</v>
          </cell>
          <cell r="AD4255">
            <v>5</v>
          </cell>
        </row>
        <row r="4256">
          <cell r="D4256" t="str">
            <v>002429_Z11</v>
          </cell>
          <cell r="P4256">
            <v>0.5</v>
          </cell>
          <cell r="AD4256">
            <v>6</v>
          </cell>
        </row>
        <row r="4257">
          <cell r="D4257" t="str">
            <v>002435_Z11</v>
          </cell>
          <cell r="P4257">
            <v>0.08</v>
          </cell>
          <cell r="AD4257">
            <v>1</v>
          </cell>
        </row>
        <row r="4258">
          <cell r="D4258" t="str">
            <v>002435_Z11</v>
          </cell>
          <cell r="P4258">
            <v>0.08</v>
          </cell>
          <cell r="AD4258">
            <v>2</v>
          </cell>
        </row>
        <row r="4259">
          <cell r="D4259" t="str">
            <v>002435_Z11</v>
          </cell>
          <cell r="P4259">
            <v>0.08</v>
          </cell>
          <cell r="AD4259">
            <v>3</v>
          </cell>
        </row>
        <row r="4260">
          <cell r="D4260" t="str">
            <v>002435_Z11</v>
          </cell>
          <cell r="P4260">
            <v>0.08</v>
          </cell>
          <cell r="AD4260">
            <v>4</v>
          </cell>
        </row>
        <row r="4261">
          <cell r="D4261" t="str">
            <v>002435_Z11</v>
          </cell>
          <cell r="P4261">
            <v>0.08</v>
          </cell>
          <cell r="AD4261">
            <v>5</v>
          </cell>
        </row>
        <row r="4262">
          <cell r="D4262" t="str">
            <v>002435_Z11</v>
          </cell>
          <cell r="P4262">
            <v>0.08</v>
          </cell>
          <cell r="AD4262">
            <v>6</v>
          </cell>
        </row>
        <row r="4263">
          <cell r="D4263" t="str">
            <v>002440_Z11</v>
          </cell>
          <cell r="P4263">
            <v>0.15</v>
          </cell>
          <cell r="AD4263">
            <v>1</v>
          </cell>
        </row>
        <row r="4264">
          <cell r="D4264" t="str">
            <v>002440_Z11</v>
          </cell>
          <cell r="P4264">
            <v>0.15</v>
          </cell>
          <cell r="AD4264">
            <v>2</v>
          </cell>
        </row>
        <row r="4265">
          <cell r="D4265" t="str">
            <v>002440_Z11</v>
          </cell>
          <cell r="P4265">
            <v>0.15</v>
          </cell>
          <cell r="AD4265">
            <v>3</v>
          </cell>
        </row>
        <row r="4266">
          <cell r="D4266" t="str">
            <v>002440_Z11</v>
          </cell>
          <cell r="P4266">
            <v>0.15</v>
          </cell>
          <cell r="AD4266">
            <v>4</v>
          </cell>
        </row>
        <row r="4267">
          <cell r="D4267" t="str">
            <v>002440_Z11</v>
          </cell>
          <cell r="P4267">
            <v>0.15</v>
          </cell>
          <cell r="AD4267">
            <v>5</v>
          </cell>
        </row>
        <row r="4268">
          <cell r="D4268" t="str">
            <v>002440_Z11</v>
          </cell>
          <cell r="P4268">
            <v>0.15</v>
          </cell>
          <cell r="AD4268">
            <v>6</v>
          </cell>
        </row>
        <row r="4269">
          <cell r="D4269" t="str">
            <v>002442_Z11</v>
          </cell>
          <cell r="P4269">
            <v>5.5E-2</v>
          </cell>
          <cell r="AD4269">
            <v>1</v>
          </cell>
        </row>
        <row r="4270">
          <cell r="D4270" t="str">
            <v>002442_Z11</v>
          </cell>
          <cell r="P4270">
            <v>5.5E-2</v>
          </cell>
          <cell r="AD4270">
            <v>2</v>
          </cell>
        </row>
        <row r="4271">
          <cell r="D4271" t="str">
            <v>002442_Z11</v>
          </cell>
          <cell r="P4271">
            <v>5.5E-2</v>
          </cell>
          <cell r="AD4271">
            <v>3</v>
          </cell>
        </row>
        <row r="4272">
          <cell r="D4272" t="str">
            <v>002442_Z11</v>
          </cell>
          <cell r="P4272">
            <v>5.5E-2</v>
          </cell>
          <cell r="AD4272">
            <v>4</v>
          </cell>
        </row>
        <row r="4273">
          <cell r="D4273" t="str">
            <v>002442_Z11</v>
          </cell>
          <cell r="P4273">
            <v>5.5E-2</v>
          </cell>
          <cell r="AD4273">
            <v>5</v>
          </cell>
        </row>
        <row r="4274">
          <cell r="D4274" t="str">
            <v>002442_Z11</v>
          </cell>
          <cell r="P4274">
            <v>5.5E-2</v>
          </cell>
          <cell r="AD4274">
            <v>6</v>
          </cell>
        </row>
        <row r="4275">
          <cell r="D4275" t="str">
            <v>002444_Z11</v>
          </cell>
          <cell r="P4275">
            <v>0.02</v>
          </cell>
          <cell r="AD4275">
            <v>1</v>
          </cell>
        </row>
        <row r="4276">
          <cell r="D4276" t="str">
            <v>002444_Z11</v>
          </cell>
          <cell r="P4276">
            <v>0.02</v>
          </cell>
          <cell r="AD4276">
            <v>2</v>
          </cell>
        </row>
        <row r="4277">
          <cell r="D4277" t="str">
            <v>002444_Z11</v>
          </cell>
          <cell r="P4277">
            <v>0.02</v>
          </cell>
          <cell r="AD4277">
            <v>3</v>
          </cell>
        </row>
        <row r="4278">
          <cell r="D4278" t="str">
            <v>002444_Z11</v>
          </cell>
          <cell r="P4278">
            <v>0.02</v>
          </cell>
          <cell r="AD4278">
            <v>4</v>
          </cell>
        </row>
        <row r="4279">
          <cell r="D4279" t="str">
            <v>002444_Z11</v>
          </cell>
          <cell r="P4279">
            <v>0.02</v>
          </cell>
          <cell r="AD4279">
            <v>5</v>
          </cell>
        </row>
        <row r="4280">
          <cell r="D4280" t="str">
            <v>002444_Z11</v>
          </cell>
          <cell r="P4280">
            <v>0.02</v>
          </cell>
          <cell r="AD4280">
            <v>6</v>
          </cell>
        </row>
        <row r="4281">
          <cell r="D4281" t="str">
            <v>002456_Z11</v>
          </cell>
          <cell r="P4281">
            <v>0.21</v>
          </cell>
          <cell r="AD4281">
            <v>1</v>
          </cell>
        </row>
        <row r="4282">
          <cell r="D4282" t="str">
            <v>002456_Z11</v>
          </cell>
          <cell r="P4282">
            <v>0.21</v>
          </cell>
          <cell r="AD4282">
            <v>2</v>
          </cell>
        </row>
        <row r="4283">
          <cell r="D4283" t="str">
            <v>002456_Z11</v>
          </cell>
          <cell r="P4283">
            <v>0.21</v>
          </cell>
          <cell r="AD4283">
            <v>3</v>
          </cell>
        </row>
        <row r="4284">
          <cell r="D4284" t="str">
            <v>002456_Z11</v>
          </cell>
          <cell r="P4284">
            <v>0.21</v>
          </cell>
          <cell r="AD4284">
            <v>4</v>
          </cell>
        </row>
        <row r="4285">
          <cell r="D4285" t="str">
            <v>002456_Z11</v>
          </cell>
          <cell r="P4285">
            <v>0.21</v>
          </cell>
          <cell r="AD4285">
            <v>5</v>
          </cell>
        </row>
        <row r="4286">
          <cell r="D4286" t="str">
            <v>002456_Z11</v>
          </cell>
          <cell r="P4286">
            <v>0.21</v>
          </cell>
          <cell r="AD4286">
            <v>6</v>
          </cell>
        </row>
        <row r="4287">
          <cell r="D4287" t="str">
            <v>002457_Z11</v>
          </cell>
          <cell r="P4287">
            <v>0.21</v>
          </cell>
          <cell r="AD4287">
            <v>1</v>
          </cell>
        </row>
        <row r="4288">
          <cell r="D4288" t="str">
            <v>002457_Z11</v>
          </cell>
          <cell r="P4288">
            <v>0.21</v>
          </cell>
          <cell r="AD4288">
            <v>2</v>
          </cell>
        </row>
        <row r="4289">
          <cell r="D4289" t="str">
            <v>002457_Z11</v>
          </cell>
          <cell r="P4289">
            <v>0.21</v>
          </cell>
          <cell r="AD4289">
            <v>3</v>
          </cell>
        </row>
        <row r="4290">
          <cell r="D4290" t="str">
            <v>002457_Z11</v>
          </cell>
          <cell r="P4290">
            <v>0.21</v>
          </cell>
          <cell r="AD4290">
            <v>4</v>
          </cell>
        </row>
        <row r="4291">
          <cell r="D4291" t="str">
            <v>002457_Z11</v>
          </cell>
          <cell r="P4291">
            <v>0.21</v>
          </cell>
          <cell r="AD4291">
            <v>5</v>
          </cell>
        </row>
        <row r="4292">
          <cell r="D4292" t="str">
            <v>002457_Z11</v>
          </cell>
          <cell r="P4292">
            <v>0.21</v>
          </cell>
          <cell r="AD4292">
            <v>6</v>
          </cell>
        </row>
        <row r="4293">
          <cell r="D4293" t="str">
            <v>002467_Z11</v>
          </cell>
          <cell r="P4293">
            <v>0.16500000000000001</v>
          </cell>
          <cell r="AD4293">
            <v>1</v>
          </cell>
        </row>
        <row r="4294">
          <cell r="D4294" t="str">
            <v>002467_Z11</v>
          </cell>
          <cell r="P4294">
            <v>0.16500000000000001</v>
          </cell>
          <cell r="AD4294">
            <v>2</v>
          </cell>
        </row>
        <row r="4295">
          <cell r="D4295" t="str">
            <v>002467_Z11</v>
          </cell>
          <cell r="P4295">
            <v>0.16500000000000001</v>
          </cell>
          <cell r="AD4295">
            <v>3</v>
          </cell>
        </row>
        <row r="4296">
          <cell r="D4296" t="str">
            <v>002467_Z11</v>
          </cell>
          <cell r="P4296">
            <v>0.16500000000000001</v>
          </cell>
          <cell r="AD4296">
            <v>4</v>
          </cell>
        </row>
        <row r="4297">
          <cell r="D4297" t="str">
            <v>002467_Z11</v>
          </cell>
          <cell r="P4297">
            <v>0.16500000000000001</v>
          </cell>
          <cell r="AD4297">
            <v>5</v>
          </cell>
        </row>
        <row r="4298">
          <cell r="D4298" t="str">
            <v>002467_Z11</v>
          </cell>
          <cell r="P4298">
            <v>0.16500000000000001</v>
          </cell>
          <cell r="AD4298">
            <v>6</v>
          </cell>
        </row>
        <row r="4299">
          <cell r="D4299" t="str">
            <v>002468_Z11</v>
          </cell>
          <cell r="P4299">
            <v>0.03</v>
          </cell>
          <cell r="AD4299">
            <v>1</v>
          </cell>
        </row>
        <row r="4300">
          <cell r="D4300" t="str">
            <v>002468_Z11</v>
          </cell>
          <cell r="P4300">
            <v>0.03</v>
          </cell>
          <cell r="AD4300">
            <v>2</v>
          </cell>
        </row>
        <row r="4301">
          <cell r="D4301" t="str">
            <v>002468_Z11</v>
          </cell>
          <cell r="P4301">
            <v>0.03</v>
          </cell>
          <cell r="AD4301">
            <v>3</v>
          </cell>
        </row>
        <row r="4302">
          <cell r="D4302" t="str">
            <v>002468_Z11</v>
          </cell>
          <cell r="P4302">
            <v>0.03</v>
          </cell>
          <cell r="AD4302">
            <v>4</v>
          </cell>
        </row>
        <row r="4303">
          <cell r="D4303" t="str">
            <v>002468_Z11</v>
          </cell>
          <cell r="P4303">
            <v>0.03</v>
          </cell>
          <cell r="AD4303">
            <v>5</v>
          </cell>
        </row>
        <row r="4304">
          <cell r="D4304" t="str">
            <v>002470_Z11</v>
          </cell>
          <cell r="P4304">
            <v>8.0000000000000002E-3</v>
          </cell>
          <cell r="AD4304">
            <v>1</v>
          </cell>
        </row>
        <row r="4305">
          <cell r="D4305" t="str">
            <v>002470_Z11</v>
          </cell>
          <cell r="P4305">
            <v>8.0000000000000002E-3</v>
          </cell>
          <cell r="AD4305">
            <v>2</v>
          </cell>
        </row>
        <row r="4306">
          <cell r="D4306" t="str">
            <v>002470_Z11</v>
          </cell>
          <cell r="P4306">
            <v>8.0000000000000002E-3</v>
          </cell>
          <cell r="AD4306">
            <v>3</v>
          </cell>
        </row>
        <row r="4307">
          <cell r="D4307" t="str">
            <v>002470_Z11</v>
          </cell>
          <cell r="P4307">
            <v>8.0000000000000002E-3</v>
          </cell>
          <cell r="AD4307">
            <v>4</v>
          </cell>
        </row>
        <row r="4308">
          <cell r="D4308" t="str">
            <v>002470_Z11</v>
          </cell>
          <cell r="P4308">
            <v>8.0000000000000002E-3</v>
          </cell>
          <cell r="AD4308">
            <v>5</v>
          </cell>
        </row>
        <row r="4309">
          <cell r="D4309" t="str">
            <v>002470_Z11</v>
          </cell>
          <cell r="P4309">
            <v>8.0000000000000002E-3</v>
          </cell>
          <cell r="AD4309">
            <v>6</v>
          </cell>
        </row>
        <row r="4310">
          <cell r="D4310" t="str">
            <v>002473_Z11</v>
          </cell>
          <cell r="P4310">
            <v>7.4999999999999997E-3</v>
          </cell>
          <cell r="AD4310">
            <v>1</v>
          </cell>
        </row>
        <row r="4311">
          <cell r="D4311" t="str">
            <v>002473_Z11</v>
          </cell>
          <cell r="P4311">
            <v>7.4999999999999997E-3</v>
          </cell>
          <cell r="AD4311">
            <v>2</v>
          </cell>
        </row>
        <row r="4312">
          <cell r="D4312" t="str">
            <v>002473_Z11</v>
          </cell>
          <cell r="P4312">
            <v>7.4999999999999997E-3</v>
          </cell>
          <cell r="AD4312">
            <v>3</v>
          </cell>
        </row>
        <row r="4313">
          <cell r="D4313" t="str">
            <v>002473_Z11</v>
          </cell>
          <cell r="P4313">
            <v>7.4999999999999997E-3</v>
          </cell>
          <cell r="AD4313">
            <v>4</v>
          </cell>
        </row>
        <row r="4314">
          <cell r="D4314" t="str">
            <v>002473_Z11</v>
          </cell>
          <cell r="P4314">
            <v>7.4999999999999997E-3</v>
          </cell>
          <cell r="AD4314">
            <v>5</v>
          </cell>
        </row>
        <row r="4315">
          <cell r="D4315" t="str">
            <v>002473_Z11</v>
          </cell>
          <cell r="P4315">
            <v>7.4999999999999997E-3</v>
          </cell>
          <cell r="AD4315">
            <v>6</v>
          </cell>
        </row>
        <row r="4316">
          <cell r="D4316" t="str">
            <v>002474_Z11</v>
          </cell>
          <cell r="P4316">
            <v>8.7999999999999995E-2</v>
          </cell>
          <cell r="AD4316">
            <v>1</v>
          </cell>
        </row>
        <row r="4317">
          <cell r="D4317" t="str">
            <v>002474_Z11</v>
          </cell>
          <cell r="P4317">
            <v>8.7999999999999995E-2</v>
          </cell>
          <cell r="AD4317">
            <v>2</v>
          </cell>
        </row>
        <row r="4318">
          <cell r="D4318" t="str">
            <v>002474_Z11</v>
          </cell>
          <cell r="P4318">
            <v>8.7999999999999995E-2</v>
          </cell>
          <cell r="AD4318">
            <v>3</v>
          </cell>
        </row>
        <row r="4319">
          <cell r="D4319" t="str">
            <v>002474_Z11</v>
          </cell>
          <cell r="P4319">
            <v>8.7999999999999995E-2</v>
          </cell>
          <cell r="AD4319">
            <v>4</v>
          </cell>
        </row>
        <row r="4320">
          <cell r="D4320" t="str">
            <v>002474_Z11</v>
          </cell>
          <cell r="P4320">
            <v>8.7999999999999995E-2</v>
          </cell>
          <cell r="AD4320">
            <v>5</v>
          </cell>
        </row>
        <row r="4321">
          <cell r="D4321" t="str">
            <v>002474_Z11</v>
          </cell>
          <cell r="P4321">
            <v>8.7999999999999995E-2</v>
          </cell>
          <cell r="AD4321">
            <v>6</v>
          </cell>
        </row>
        <row r="4322">
          <cell r="D4322" t="str">
            <v>002485_Z11</v>
          </cell>
          <cell r="P4322">
            <v>0.81</v>
          </cell>
          <cell r="AD4322">
            <v>1</v>
          </cell>
        </row>
        <row r="4323">
          <cell r="D4323" t="str">
            <v>002485_Z11</v>
          </cell>
          <cell r="P4323">
            <v>0.81</v>
          </cell>
          <cell r="AD4323">
            <v>2</v>
          </cell>
        </row>
        <row r="4324">
          <cell r="D4324" t="str">
            <v>002485_Z11</v>
          </cell>
          <cell r="P4324">
            <v>0.81</v>
          </cell>
          <cell r="AD4324">
            <v>3</v>
          </cell>
        </row>
        <row r="4325">
          <cell r="D4325" t="str">
            <v>002485_Z11</v>
          </cell>
          <cell r="P4325">
            <v>0.81</v>
          </cell>
          <cell r="AD4325">
            <v>4</v>
          </cell>
        </row>
        <row r="4326">
          <cell r="D4326" t="str">
            <v>002485_Z11</v>
          </cell>
          <cell r="P4326">
            <v>0.81</v>
          </cell>
          <cell r="AD4326">
            <v>5</v>
          </cell>
        </row>
        <row r="4327">
          <cell r="D4327" t="str">
            <v>002485_Z11</v>
          </cell>
          <cell r="P4327">
            <v>0.81</v>
          </cell>
          <cell r="AD4327">
            <v>6</v>
          </cell>
        </row>
        <row r="4328">
          <cell r="D4328" t="str">
            <v>002486_Z11</v>
          </cell>
          <cell r="P4328">
            <v>0.81</v>
          </cell>
          <cell r="AD4328">
            <v>1</v>
          </cell>
        </row>
        <row r="4329">
          <cell r="D4329" t="str">
            <v>002486_Z11</v>
          </cell>
          <cell r="P4329">
            <v>0.81</v>
          </cell>
          <cell r="AD4329">
            <v>2</v>
          </cell>
        </row>
        <row r="4330">
          <cell r="D4330" t="str">
            <v>002486_Z11</v>
          </cell>
          <cell r="P4330">
            <v>0.81</v>
          </cell>
          <cell r="AD4330">
            <v>3</v>
          </cell>
        </row>
        <row r="4331">
          <cell r="D4331" t="str">
            <v>002486_Z11</v>
          </cell>
          <cell r="P4331">
            <v>0.81</v>
          </cell>
          <cell r="AD4331">
            <v>4</v>
          </cell>
        </row>
        <row r="4332">
          <cell r="D4332" t="str">
            <v>002486_Z11</v>
          </cell>
          <cell r="P4332">
            <v>0.81</v>
          </cell>
          <cell r="AD4332">
            <v>5</v>
          </cell>
        </row>
        <row r="4333">
          <cell r="D4333" t="str">
            <v>002486_Z11</v>
          </cell>
          <cell r="P4333">
            <v>0.81</v>
          </cell>
          <cell r="AD4333">
            <v>6</v>
          </cell>
        </row>
        <row r="4334">
          <cell r="D4334" t="str">
            <v>002487_Z11</v>
          </cell>
          <cell r="P4334">
            <v>6</v>
          </cell>
          <cell r="AD4334">
            <v>1</v>
          </cell>
        </row>
        <row r="4335">
          <cell r="D4335" t="str">
            <v>002487_Z11</v>
          </cell>
          <cell r="P4335">
            <v>6</v>
          </cell>
          <cell r="AD4335">
            <v>2</v>
          </cell>
        </row>
        <row r="4336">
          <cell r="D4336" t="str">
            <v>002487_Z11</v>
          </cell>
          <cell r="P4336">
            <v>6</v>
          </cell>
          <cell r="AD4336">
            <v>3</v>
          </cell>
        </row>
        <row r="4337">
          <cell r="D4337" t="str">
            <v>002487_Z11</v>
          </cell>
          <cell r="P4337">
            <v>6</v>
          </cell>
          <cell r="AD4337">
            <v>4</v>
          </cell>
        </row>
        <row r="4338">
          <cell r="D4338" t="str">
            <v>002487_Z11</v>
          </cell>
          <cell r="P4338">
            <v>6</v>
          </cell>
          <cell r="AD4338">
            <v>5</v>
          </cell>
        </row>
        <row r="4339">
          <cell r="D4339" t="str">
            <v>002487_Z11</v>
          </cell>
          <cell r="P4339">
            <v>6</v>
          </cell>
          <cell r="AD4339">
            <v>6</v>
          </cell>
        </row>
        <row r="4340">
          <cell r="D4340" t="str">
            <v>002488_Z11</v>
          </cell>
          <cell r="P4340">
            <v>1.1000000000000001</v>
          </cell>
          <cell r="AD4340">
            <v>1</v>
          </cell>
        </row>
        <row r="4341">
          <cell r="D4341" t="str">
            <v>002488_Z11</v>
          </cell>
          <cell r="P4341">
            <v>1.1000000000000001</v>
          </cell>
          <cell r="AD4341">
            <v>2</v>
          </cell>
        </row>
        <row r="4342">
          <cell r="D4342" t="str">
            <v>002488_Z11</v>
          </cell>
          <cell r="P4342">
            <v>1.1000000000000001</v>
          </cell>
          <cell r="AD4342">
            <v>3</v>
          </cell>
        </row>
        <row r="4343">
          <cell r="D4343" t="str">
            <v>002488_Z11</v>
          </cell>
          <cell r="P4343">
            <v>1.1000000000000001</v>
          </cell>
          <cell r="AD4343">
            <v>4</v>
          </cell>
        </row>
        <row r="4344">
          <cell r="D4344" t="str">
            <v>002488_Z11</v>
          </cell>
          <cell r="P4344">
            <v>1.1000000000000001</v>
          </cell>
          <cell r="AD4344">
            <v>5</v>
          </cell>
        </row>
        <row r="4345">
          <cell r="D4345" t="str">
            <v>002488_Z11</v>
          </cell>
          <cell r="P4345">
            <v>1.1000000000000001</v>
          </cell>
          <cell r="AD4345">
            <v>6</v>
          </cell>
        </row>
        <row r="4346">
          <cell r="D4346" t="str">
            <v>002489_Z11</v>
          </cell>
          <cell r="P4346">
            <v>0.81</v>
          </cell>
          <cell r="AD4346">
            <v>1</v>
          </cell>
        </row>
        <row r="4347">
          <cell r="D4347" t="str">
            <v>002489_Z11</v>
          </cell>
          <cell r="P4347">
            <v>0.81</v>
          </cell>
          <cell r="AD4347">
            <v>2</v>
          </cell>
        </row>
        <row r="4348">
          <cell r="D4348" t="str">
            <v>002489_Z11</v>
          </cell>
          <cell r="P4348">
            <v>0.81</v>
          </cell>
          <cell r="AD4348">
            <v>3</v>
          </cell>
        </row>
        <row r="4349">
          <cell r="D4349" t="str">
            <v>002489_Z11</v>
          </cell>
          <cell r="P4349">
            <v>0.81</v>
          </cell>
          <cell r="AD4349">
            <v>4</v>
          </cell>
        </row>
        <row r="4350">
          <cell r="D4350" t="str">
            <v>002489_Z11</v>
          </cell>
          <cell r="P4350">
            <v>0.81</v>
          </cell>
          <cell r="AD4350">
            <v>5</v>
          </cell>
        </row>
        <row r="4351">
          <cell r="D4351" t="str">
            <v>002489_Z11</v>
          </cell>
          <cell r="P4351">
            <v>0.81</v>
          </cell>
          <cell r="AD4351">
            <v>6</v>
          </cell>
        </row>
        <row r="4352">
          <cell r="D4352" t="str">
            <v>002490_Z11</v>
          </cell>
          <cell r="P4352">
            <v>0.77</v>
          </cell>
          <cell r="AD4352">
            <v>1</v>
          </cell>
        </row>
        <row r="4353">
          <cell r="D4353" t="str">
            <v>002490_Z11</v>
          </cell>
          <cell r="P4353">
            <v>0.77</v>
          </cell>
          <cell r="AD4353">
            <v>2</v>
          </cell>
        </row>
        <row r="4354">
          <cell r="D4354" t="str">
            <v>002490_Z11</v>
          </cell>
          <cell r="P4354">
            <v>0.77</v>
          </cell>
          <cell r="AD4354">
            <v>3</v>
          </cell>
        </row>
        <row r="4355">
          <cell r="D4355" t="str">
            <v>002490_Z11</v>
          </cell>
          <cell r="P4355">
            <v>0.77</v>
          </cell>
          <cell r="AD4355">
            <v>4</v>
          </cell>
        </row>
        <row r="4356">
          <cell r="D4356" t="str">
            <v>002490_Z11</v>
          </cell>
          <cell r="P4356">
            <v>0.77</v>
          </cell>
          <cell r="AD4356">
            <v>5</v>
          </cell>
        </row>
        <row r="4357">
          <cell r="D4357" t="str">
            <v>002490_Z11</v>
          </cell>
          <cell r="P4357">
            <v>0.77</v>
          </cell>
          <cell r="AD4357">
            <v>6</v>
          </cell>
        </row>
        <row r="4358">
          <cell r="D4358" t="str">
            <v>002491_Z11</v>
          </cell>
          <cell r="P4358">
            <v>0.77</v>
          </cell>
          <cell r="AD4358">
            <v>1</v>
          </cell>
        </row>
        <row r="4359">
          <cell r="D4359" t="str">
            <v>002491_Z11</v>
          </cell>
          <cell r="P4359">
            <v>0.77</v>
          </cell>
          <cell r="AD4359">
            <v>2</v>
          </cell>
        </row>
        <row r="4360">
          <cell r="D4360" t="str">
            <v>002491_Z11</v>
          </cell>
          <cell r="P4360">
            <v>0.77</v>
          </cell>
          <cell r="AD4360">
            <v>3</v>
          </cell>
        </row>
        <row r="4361">
          <cell r="D4361" t="str">
            <v>002491_Z11</v>
          </cell>
          <cell r="P4361">
            <v>0.77</v>
          </cell>
          <cell r="AD4361">
            <v>4</v>
          </cell>
        </row>
        <row r="4362">
          <cell r="D4362" t="str">
            <v>002491_Z11</v>
          </cell>
          <cell r="P4362">
            <v>0.77</v>
          </cell>
          <cell r="AD4362">
            <v>5</v>
          </cell>
        </row>
        <row r="4363">
          <cell r="D4363" t="str">
            <v>002491_Z11</v>
          </cell>
          <cell r="P4363">
            <v>0.77</v>
          </cell>
          <cell r="AD4363">
            <v>6</v>
          </cell>
        </row>
        <row r="4364">
          <cell r="D4364" t="str">
            <v>002492_Z11</v>
          </cell>
          <cell r="P4364">
            <v>0.315</v>
          </cell>
          <cell r="AD4364">
            <v>1</v>
          </cell>
        </row>
        <row r="4365">
          <cell r="D4365" t="str">
            <v>002492_Z11</v>
          </cell>
          <cell r="P4365">
            <v>0.315</v>
          </cell>
          <cell r="AD4365">
            <v>2</v>
          </cell>
        </row>
        <row r="4366">
          <cell r="D4366" t="str">
            <v>002492_Z11</v>
          </cell>
          <cell r="P4366">
            <v>0.315</v>
          </cell>
          <cell r="AD4366">
            <v>3</v>
          </cell>
        </row>
        <row r="4367">
          <cell r="D4367" t="str">
            <v>002492_Z11</v>
          </cell>
          <cell r="P4367">
            <v>0.315</v>
          </cell>
          <cell r="AD4367">
            <v>4</v>
          </cell>
        </row>
        <row r="4368">
          <cell r="D4368" t="str">
            <v>002492_Z11</v>
          </cell>
          <cell r="P4368">
            <v>0.315</v>
          </cell>
          <cell r="AD4368">
            <v>5</v>
          </cell>
        </row>
        <row r="4369">
          <cell r="D4369" t="str">
            <v>002492_Z11</v>
          </cell>
          <cell r="P4369">
            <v>0.315</v>
          </cell>
          <cell r="AD4369">
            <v>6</v>
          </cell>
        </row>
        <row r="4370">
          <cell r="D4370" t="str">
            <v>002497_Z11</v>
          </cell>
          <cell r="P4370">
            <v>4.4999999999999998E-2</v>
          </cell>
          <cell r="AD4370">
            <v>1</v>
          </cell>
        </row>
        <row r="4371">
          <cell r="D4371" t="str">
            <v>002497_Z11</v>
          </cell>
          <cell r="P4371">
            <v>4.4999999999999998E-2</v>
          </cell>
          <cell r="AD4371">
            <v>2</v>
          </cell>
        </row>
        <row r="4372">
          <cell r="D4372" t="str">
            <v>002497_Z11</v>
          </cell>
          <cell r="P4372">
            <v>4.4999999999999998E-2</v>
          </cell>
          <cell r="AD4372">
            <v>3</v>
          </cell>
        </row>
        <row r="4373">
          <cell r="D4373" t="str">
            <v>002497_Z11</v>
          </cell>
          <cell r="P4373">
            <v>4.4999999999999998E-2</v>
          </cell>
          <cell r="AD4373">
            <v>4</v>
          </cell>
        </row>
        <row r="4374">
          <cell r="D4374" t="str">
            <v>002497_Z11</v>
          </cell>
          <cell r="P4374">
            <v>4.4999999999999998E-2</v>
          </cell>
          <cell r="AD4374">
            <v>5</v>
          </cell>
        </row>
        <row r="4375">
          <cell r="D4375" t="str">
            <v>002497_Z11</v>
          </cell>
          <cell r="P4375">
            <v>4.4999999999999998E-2</v>
          </cell>
          <cell r="AD4375">
            <v>6</v>
          </cell>
        </row>
        <row r="4376">
          <cell r="D4376" t="str">
            <v>002498_Z11</v>
          </cell>
          <cell r="P4376">
            <v>1.4999999999999999E-2</v>
          </cell>
          <cell r="AD4376">
            <v>1</v>
          </cell>
        </row>
        <row r="4377">
          <cell r="D4377" t="str">
            <v>002498_Z11</v>
          </cell>
          <cell r="P4377">
            <v>1.4999999999999999E-2</v>
          </cell>
          <cell r="AD4377">
            <v>2</v>
          </cell>
        </row>
        <row r="4378">
          <cell r="D4378" t="str">
            <v>002498_Z11</v>
          </cell>
          <cell r="P4378">
            <v>1.4999999999999999E-2</v>
          </cell>
          <cell r="AD4378">
            <v>3</v>
          </cell>
        </row>
        <row r="4379">
          <cell r="D4379" t="str">
            <v>002498_Z11</v>
          </cell>
          <cell r="P4379">
            <v>1.4999999999999999E-2</v>
          </cell>
          <cell r="AD4379">
            <v>4</v>
          </cell>
        </row>
        <row r="4380">
          <cell r="D4380" t="str">
            <v>002498_Z11</v>
          </cell>
          <cell r="P4380">
            <v>1.4999999999999999E-2</v>
          </cell>
          <cell r="AD4380">
            <v>5</v>
          </cell>
        </row>
        <row r="4381">
          <cell r="D4381" t="str">
            <v>002498_Z11</v>
          </cell>
          <cell r="P4381">
            <v>1.4999999999999999E-2</v>
          </cell>
          <cell r="AD4381">
            <v>6</v>
          </cell>
        </row>
        <row r="4382">
          <cell r="D4382" t="str">
            <v>002504_Z11</v>
          </cell>
          <cell r="P4382">
            <v>1.7999999999999999E-2</v>
          </cell>
          <cell r="AD4382">
            <v>1</v>
          </cell>
        </row>
        <row r="4383">
          <cell r="D4383" t="str">
            <v>002504_Z11</v>
          </cell>
          <cell r="P4383">
            <v>1.7999999999999999E-2</v>
          </cell>
          <cell r="AD4383">
            <v>2</v>
          </cell>
        </row>
        <row r="4384">
          <cell r="D4384" t="str">
            <v>002504_Z11</v>
          </cell>
          <cell r="P4384">
            <v>1.7999999999999999E-2</v>
          </cell>
          <cell r="AD4384">
            <v>3</v>
          </cell>
        </row>
        <row r="4385">
          <cell r="D4385" t="str">
            <v>002504_Z11</v>
          </cell>
          <cell r="P4385">
            <v>1.7999999999999999E-2</v>
          </cell>
          <cell r="AD4385">
            <v>4</v>
          </cell>
        </row>
        <row r="4386">
          <cell r="D4386" t="str">
            <v>002504_Z11</v>
          </cell>
          <cell r="P4386">
            <v>1.7999999999999999E-2</v>
          </cell>
          <cell r="AD4386">
            <v>5</v>
          </cell>
        </row>
        <row r="4387">
          <cell r="D4387" t="str">
            <v>002504_Z11</v>
          </cell>
          <cell r="P4387">
            <v>1.7999999999999999E-2</v>
          </cell>
          <cell r="AD4387">
            <v>6</v>
          </cell>
        </row>
        <row r="4388">
          <cell r="D4388" t="str">
            <v>002510_Z11</v>
          </cell>
          <cell r="P4388">
            <v>8.0000000000000002E-3</v>
          </cell>
          <cell r="AD4388">
            <v>1</v>
          </cell>
        </row>
        <row r="4389">
          <cell r="D4389" t="str">
            <v>002510_Z11</v>
          </cell>
          <cell r="P4389">
            <v>8.0000000000000002E-3</v>
          </cell>
          <cell r="AD4389">
            <v>2</v>
          </cell>
        </row>
        <row r="4390">
          <cell r="D4390" t="str">
            <v>002510_Z11</v>
          </cell>
          <cell r="P4390">
            <v>8.0000000000000002E-3</v>
          </cell>
          <cell r="AD4390">
            <v>3</v>
          </cell>
        </row>
        <row r="4391">
          <cell r="D4391" t="str">
            <v>002510_Z11</v>
          </cell>
          <cell r="P4391">
            <v>8.0000000000000002E-3</v>
          </cell>
          <cell r="AD4391">
            <v>4</v>
          </cell>
        </row>
        <row r="4392">
          <cell r="D4392" t="str">
            <v>002510_Z11</v>
          </cell>
          <cell r="P4392">
            <v>8.0000000000000002E-3</v>
          </cell>
          <cell r="AD4392">
            <v>5</v>
          </cell>
        </row>
        <row r="4393">
          <cell r="D4393" t="str">
            <v>002510_Z11</v>
          </cell>
          <cell r="P4393">
            <v>8.0000000000000002E-3</v>
          </cell>
          <cell r="AD4393">
            <v>6</v>
          </cell>
        </row>
        <row r="4394">
          <cell r="D4394" t="str">
            <v>002517_Z11</v>
          </cell>
          <cell r="P4394">
            <v>0.12</v>
          </cell>
          <cell r="AD4394">
            <v>1</v>
          </cell>
        </row>
        <row r="4395">
          <cell r="D4395" t="str">
            <v>002517_Z11</v>
          </cell>
          <cell r="P4395">
            <v>0.12</v>
          </cell>
          <cell r="AD4395">
            <v>2</v>
          </cell>
        </row>
        <row r="4396">
          <cell r="D4396" t="str">
            <v>002517_Z11</v>
          </cell>
          <cell r="P4396">
            <v>0.12</v>
          </cell>
          <cell r="AD4396">
            <v>3</v>
          </cell>
        </row>
        <row r="4397">
          <cell r="D4397" t="str">
            <v>002517_Z11</v>
          </cell>
          <cell r="P4397">
            <v>0.12</v>
          </cell>
          <cell r="AD4397">
            <v>4</v>
          </cell>
        </row>
        <row r="4398">
          <cell r="D4398" t="str">
            <v>002517_Z11</v>
          </cell>
          <cell r="P4398">
            <v>0.12</v>
          </cell>
          <cell r="AD4398">
            <v>5</v>
          </cell>
        </row>
        <row r="4399">
          <cell r="D4399" t="str">
            <v>002517_Z11</v>
          </cell>
          <cell r="P4399">
            <v>0.12</v>
          </cell>
          <cell r="AD4399">
            <v>6</v>
          </cell>
        </row>
        <row r="4400">
          <cell r="D4400" t="str">
            <v>002518_Z11</v>
          </cell>
          <cell r="P4400">
            <v>1.0999999999999999E-2</v>
          </cell>
          <cell r="AD4400">
            <v>1</v>
          </cell>
        </row>
        <row r="4401">
          <cell r="D4401" t="str">
            <v>002518_Z11</v>
          </cell>
          <cell r="P4401">
            <v>1.0999999999999999E-2</v>
          </cell>
          <cell r="AD4401">
            <v>2</v>
          </cell>
        </row>
        <row r="4402">
          <cell r="D4402" t="str">
            <v>002518_Z11</v>
          </cell>
          <cell r="P4402">
            <v>1.0999999999999999E-2</v>
          </cell>
          <cell r="AD4402">
            <v>3</v>
          </cell>
        </row>
        <row r="4403">
          <cell r="D4403" t="str">
            <v>002518_Z11</v>
          </cell>
          <cell r="P4403">
            <v>1.0999999999999999E-2</v>
          </cell>
          <cell r="AD4403">
            <v>4</v>
          </cell>
        </row>
        <row r="4404">
          <cell r="D4404" t="str">
            <v>002518_Z11</v>
          </cell>
          <cell r="P4404">
            <v>1.0999999999999999E-2</v>
          </cell>
          <cell r="AD4404">
            <v>5</v>
          </cell>
        </row>
        <row r="4405">
          <cell r="D4405" t="str">
            <v>002518_Z11</v>
          </cell>
          <cell r="P4405">
            <v>1.0999999999999999E-2</v>
          </cell>
          <cell r="AD4405">
            <v>6</v>
          </cell>
        </row>
        <row r="4406">
          <cell r="D4406" t="str">
            <v>002523_Z11</v>
          </cell>
          <cell r="P4406">
            <v>0.04</v>
          </cell>
          <cell r="AD4406">
            <v>1</v>
          </cell>
        </row>
        <row r="4407">
          <cell r="D4407" t="str">
            <v>002523_Z11</v>
          </cell>
          <cell r="P4407">
            <v>0.04</v>
          </cell>
          <cell r="AD4407">
            <v>2</v>
          </cell>
        </row>
        <row r="4408">
          <cell r="D4408" t="str">
            <v>002523_Z11</v>
          </cell>
          <cell r="P4408">
            <v>0.04</v>
          </cell>
          <cell r="AD4408">
            <v>3</v>
          </cell>
        </row>
        <row r="4409">
          <cell r="D4409" t="str">
            <v>002523_Z11</v>
          </cell>
          <cell r="P4409">
            <v>0.04</v>
          </cell>
          <cell r="AD4409">
            <v>4</v>
          </cell>
        </row>
        <row r="4410">
          <cell r="D4410" t="str">
            <v>002523_Z11</v>
          </cell>
          <cell r="P4410">
            <v>0.04</v>
          </cell>
          <cell r="AD4410">
            <v>5</v>
          </cell>
        </row>
        <row r="4411">
          <cell r="D4411" t="str">
            <v>002523_Z11</v>
          </cell>
          <cell r="P4411">
            <v>0.04</v>
          </cell>
          <cell r="AD4411">
            <v>6</v>
          </cell>
        </row>
        <row r="4412">
          <cell r="D4412" t="str">
            <v>002526_Z11</v>
          </cell>
          <cell r="P4412">
            <v>1.7999999999999999E-2</v>
          </cell>
          <cell r="AD4412">
            <v>1</v>
          </cell>
        </row>
        <row r="4413">
          <cell r="D4413" t="str">
            <v>002526_Z11</v>
          </cell>
          <cell r="P4413">
            <v>1.7999999999999999E-2</v>
          </cell>
          <cell r="AD4413">
            <v>2</v>
          </cell>
        </row>
        <row r="4414">
          <cell r="D4414" t="str">
            <v>002526_Z11</v>
          </cell>
          <cell r="P4414">
            <v>1.7999999999999999E-2</v>
          </cell>
          <cell r="AD4414">
            <v>3</v>
          </cell>
        </row>
        <row r="4415">
          <cell r="D4415" t="str">
            <v>002526_Z11</v>
          </cell>
          <cell r="P4415">
            <v>1.7999999999999999E-2</v>
          </cell>
          <cell r="AD4415">
            <v>4</v>
          </cell>
        </row>
        <row r="4416">
          <cell r="D4416" t="str">
            <v>002526_Z11</v>
          </cell>
          <cell r="P4416">
            <v>1.7999999999999999E-2</v>
          </cell>
          <cell r="AD4416">
            <v>5</v>
          </cell>
        </row>
        <row r="4417">
          <cell r="D4417" t="str">
            <v>002526_Z11</v>
          </cell>
          <cell r="P4417">
            <v>1.7999999999999999E-2</v>
          </cell>
          <cell r="AD4417">
            <v>6</v>
          </cell>
        </row>
        <row r="4418">
          <cell r="D4418" t="str">
            <v>002533_Z11</v>
          </cell>
          <cell r="P4418">
            <v>0.16</v>
          </cell>
          <cell r="AD4418">
            <v>1</v>
          </cell>
        </row>
        <row r="4419">
          <cell r="D4419" t="str">
            <v>002533_Z11</v>
          </cell>
          <cell r="P4419">
            <v>0.16</v>
          </cell>
          <cell r="AD4419">
            <v>2</v>
          </cell>
        </row>
        <row r="4420">
          <cell r="D4420" t="str">
            <v>002533_Z11</v>
          </cell>
          <cell r="P4420">
            <v>0.16</v>
          </cell>
          <cell r="AD4420">
            <v>3</v>
          </cell>
        </row>
        <row r="4421">
          <cell r="D4421" t="str">
            <v>002533_Z11</v>
          </cell>
          <cell r="P4421">
            <v>0.16</v>
          </cell>
          <cell r="AD4421">
            <v>4</v>
          </cell>
        </row>
        <row r="4422">
          <cell r="D4422" t="str">
            <v>002533_Z11</v>
          </cell>
          <cell r="P4422">
            <v>0.16</v>
          </cell>
          <cell r="AD4422">
            <v>5</v>
          </cell>
        </row>
        <row r="4423">
          <cell r="D4423" t="str">
            <v>002533_Z11</v>
          </cell>
          <cell r="P4423">
            <v>0.16</v>
          </cell>
          <cell r="AD4423">
            <v>6</v>
          </cell>
        </row>
        <row r="4424">
          <cell r="D4424" t="str">
            <v>002535_Z11</v>
          </cell>
          <cell r="P4424">
            <v>0.03</v>
          </cell>
          <cell r="AD4424">
            <v>1</v>
          </cell>
        </row>
        <row r="4425">
          <cell r="D4425" t="str">
            <v>002535_Z11</v>
          </cell>
          <cell r="P4425">
            <v>0.03</v>
          </cell>
          <cell r="AD4425">
            <v>2</v>
          </cell>
        </row>
        <row r="4426">
          <cell r="D4426" t="str">
            <v>002535_Z11</v>
          </cell>
          <cell r="P4426">
            <v>0.03</v>
          </cell>
          <cell r="AD4426">
            <v>3</v>
          </cell>
        </row>
        <row r="4427">
          <cell r="D4427" t="str">
            <v>002535_Z11</v>
          </cell>
          <cell r="P4427">
            <v>0.03</v>
          </cell>
          <cell r="AD4427">
            <v>4</v>
          </cell>
        </row>
        <row r="4428">
          <cell r="D4428" t="str">
            <v>002535_Z11</v>
          </cell>
          <cell r="P4428">
            <v>0.03</v>
          </cell>
          <cell r="AD4428">
            <v>5</v>
          </cell>
        </row>
        <row r="4429">
          <cell r="D4429" t="str">
            <v>002535_Z11</v>
          </cell>
          <cell r="P4429">
            <v>0.03</v>
          </cell>
          <cell r="AD4429">
            <v>6</v>
          </cell>
        </row>
        <row r="4430">
          <cell r="D4430" t="str">
            <v>002536_Z11</v>
          </cell>
          <cell r="P4430">
            <v>6.6000000000000003E-2</v>
          </cell>
          <cell r="AD4430">
            <v>1</v>
          </cell>
        </row>
        <row r="4431">
          <cell r="D4431" t="str">
            <v>002536_Z11</v>
          </cell>
          <cell r="P4431">
            <v>6.6000000000000003E-2</v>
          </cell>
          <cell r="AD4431">
            <v>2</v>
          </cell>
        </row>
        <row r="4432">
          <cell r="D4432" t="str">
            <v>002536_Z11</v>
          </cell>
          <cell r="P4432">
            <v>6.6000000000000003E-2</v>
          </cell>
          <cell r="AD4432">
            <v>3</v>
          </cell>
        </row>
        <row r="4433">
          <cell r="D4433" t="str">
            <v>002536_Z11</v>
          </cell>
          <cell r="P4433">
            <v>6.6000000000000003E-2</v>
          </cell>
          <cell r="AD4433">
            <v>4</v>
          </cell>
        </row>
        <row r="4434">
          <cell r="D4434" t="str">
            <v>002536_Z11</v>
          </cell>
          <cell r="P4434">
            <v>6.6000000000000003E-2</v>
          </cell>
          <cell r="AD4434">
            <v>5</v>
          </cell>
        </row>
        <row r="4435">
          <cell r="D4435" t="str">
            <v>002536_Z11</v>
          </cell>
          <cell r="P4435">
            <v>6.6000000000000003E-2</v>
          </cell>
          <cell r="AD4435">
            <v>6</v>
          </cell>
        </row>
        <row r="4436">
          <cell r="D4436" t="str">
            <v>002538_Z11</v>
          </cell>
          <cell r="P4436">
            <v>4.4999999999999998E-2</v>
          </cell>
          <cell r="AD4436">
            <v>1</v>
          </cell>
        </row>
        <row r="4437">
          <cell r="D4437" t="str">
            <v>002538_Z11</v>
          </cell>
          <cell r="P4437">
            <v>4.4999999999999998E-2</v>
          </cell>
          <cell r="AD4437">
            <v>2</v>
          </cell>
        </row>
        <row r="4438">
          <cell r="D4438" t="str">
            <v>002538_Z11</v>
          </cell>
          <cell r="P4438">
            <v>4.4999999999999998E-2</v>
          </cell>
          <cell r="AD4438">
            <v>3</v>
          </cell>
        </row>
        <row r="4439">
          <cell r="D4439" t="str">
            <v>002538_Z11</v>
          </cell>
          <cell r="P4439">
            <v>4.4999999999999998E-2</v>
          </cell>
          <cell r="AD4439">
            <v>4</v>
          </cell>
        </row>
        <row r="4440">
          <cell r="D4440" t="str">
            <v>002538_Z11</v>
          </cell>
          <cell r="P4440">
            <v>4.4999999999999998E-2</v>
          </cell>
          <cell r="AD4440">
            <v>5</v>
          </cell>
        </row>
        <row r="4441">
          <cell r="D4441" t="str">
            <v>002538_Z11</v>
          </cell>
          <cell r="P4441">
            <v>4.4999999999999998E-2</v>
          </cell>
          <cell r="AD4441">
            <v>6</v>
          </cell>
        </row>
        <row r="4442">
          <cell r="D4442" t="str">
            <v>002542_Z11</v>
          </cell>
          <cell r="P4442">
            <v>0.1</v>
          </cell>
          <cell r="AD4442">
            <v>1</v>
          </cell>
        </row>
        <row r="4443">
          <cell r="D4443" t="str">
            <v>002542_Z11</v>
          </cell>
          <cell r="P4443">
            <v>0.1</v>
          </cell>
          <cell r="AD4443">
            <v>2</v>
          </cell>
        </row>
        <row r="4444">
          <cell r="D4444" t="str">
            <v>002542_Z11</v>
          </cell>
          <cell r="P4444">
            <v>0.1</v>
          </cell>
          <cell r="AD4444">
            <v>3</v>
          </cell>
        </row>
        <row r="4445">
          <cell r="D4445" t="str">
            <v>002542_Z11</v>
          </cell>
          <cell r="P4445">
            <v>0.1</v>
          </cell>
          <cell r="AD4445">
            <v>4</v>
          </cell>
        </row>
        <row r="4446">
          <cell r="D4446" t="str">
            <v>002542_Z11</v>
          </cell>
          <cell r="P4446">
            <v>0.1</v>
          </cell>
          <cell r="AD4446">
            <v>5</v>
          </cell>
        </row>
        <row r="4447">
          <cell r="D4447" t="str">
            <v>002542_Z11</v>
          </cell>
          <cell r="P4447">
            <v>0.1</v>
          </cell>
          <cell r="AD4447">
            <v>6</v>
          </cell>
        </row>
        <row r="4448">
          <cell r="D4448" t="str">
            <v>002546_Z11</v>
          </cell>
          <cell r="P4448">
            <v>2.4E-2</v>
          </cell>
          <cell r="AD4448">
            <v>1</v>
          </cell>
        </row>
        <row r="4449">
          <cell r="D4449" t="str">
            <v>002546_Z11</v>
          </cell>
          <cell r="P4449">
            <v>2.4E-2</v>
          </cell>
          <cell r="AD4449">
            <v>2</v>
          </cell>
        </row>
        <row r="4450">
          <cell r="D4450" t="str">
            <v>002546_Z11</v>
          </cell>
          <cell r="P4450">
            <v>2.4E-2</v>
          </cell>
          <cell r="AD4450">
            <v>3</v>
          </cell>
        </row>
        <row r="4451">
          <cell r="D4451" t="str">
            <v>002546_Z11</v>
          </cell>
          <cell r="P4451">
            <v>2.4E-2</v>
          </cell>
          <cell r="AD4451">
            <v>4</v>
          </cell>
        </row>
        <row r="4452">
          <cell r="D4452" t="str">
            <v>002546_Z11</v>
          </cell>
          <cell r="P4452">
            <v>2.4E-2</v>
          </cell>
          <cell r="AD4452">
            <v>5</v>
          </cell>
        </row>
        <row r="4453">
          <cell r="D4453" t="str">
            <v>002546_Z11</v>
          </cell>
          <cell r="P4453">
            <v>2.4E-2</v>
          </cell>
          <cell r="AD4453">
            <v>6</v>
          </cell>
        </row>
        <row r="4454">
          <cell r="D4454" t="str">
            <v>002547_Z11</v>
          </cell>
          <cell r="P4454">
            <v>0.5</v>
          </cell>
          <cell r="AD4454">
            <v>1</v>
          </cell>
        </row>
        <row r="4455">
          <cell r="D4455" t="str">
            <v>002547_Z11</v>
          </cell>
          <cell r="P4455">
            <v>0.5</v>
          </cell>
          <cell r="AD4455">
            <v>2</v>
          </cell>
        </row>
        <row r="4456">
          <cell r="D4456" t="str">
            <v>002547_Z11</v>
          </cell>
          <cell r="P4456">
            <v>0.5</v>
          </cell>
          <cell r="AD4456">
            <v>3</v>
          </cell>
        </row>
        <row r="4457">
          <cell r="D4457" t="str">
            <v>002547_Z11</v>
          </cell>
          <cell r="P4457">
            <v>0.5</v>
          </cell>
          <cell r="AD4457">
            <v>4</v>
          </cell>
        </row>
        <row r="4458">
          <cell r="D4458" t="str">
            <v>002547_Z11</v>
          </cell>
          <cell r="P4458">
            <v>0.5</v>
          </cell>
          <cell r="AD4458">
            <v>5</v>
          </cell>
        </row>
        <row r="4459">
          <cell r="D4459" t="str">
            <v>002547_Z11</v>
          </cell>
          <cell r="P4459">
            <v>0.5</v>
          </cell>
          <cell r="AD4459">
            <v>6</v>
          </cell>
        </row>
        <row r="4460">
          <cell r="D4460" t="str">
            <v>002548_Z11</v>
          </cell>
          <cell r="P4460">
            <v>2.5000000000000001E-2</v>
          </cell>
          <cell r="AD4460">
            <v>1</v>
          </cell>
        </row>
        <row r="4461">
          <cell r="D4461" t="str">
            <v>002548_Z11</v>
          </cell>
          <cell r="P4461">
            <v>2.5000000000000001E-2</v>
          </cell>
          <cell r="AD4461">
            <v>2</v>
          </cell>
        </row>
        <row r="4462">
          <cell r="D4462" t="str">
            <v>002548_Z11</v>
          </cell>
          <cell r="P4462">
            <v>2.5000000000000001E-2</v>
          </cell>
          <cell r="AD4462">
            <v>3</v>
          </cell>
        </row>
        <row r="4463">
          <cell r="D4463" t="str">
            <v>002548_Z11</v>
          </cell>
          <cell r="P4463">
            <v>2.5000000000000001E-2</v>
          </cell>
          <cell r="AD4463">
            <v>4</v>
          </cell>
        </row>
        <row r="4464">
          <cell r="D4464" t="str">
            <v>002548_Z11</v>
          </cell>
          <cell r="P4464">
            <v>2.5000000000000001E-2</v>
          </cell>
          <cell r="AD4464">
            <v>5</v>
          </cell>
        </row>
        <row r="4465">
          <cell r="D4465" t="str">
            <v>002548_Z11</v>
          </cell>
          <cell r="P4465">
            <v>2.5000000000000001E-2</v>
          </cell>
          <cell r="AD4465">
            <v>6</v>
          </cell>
        </row>
        <row r="4466">
          <cell r="D4466" t="str">
            <v>002549_Z11</v>
          </cell>
          <cell r="P4466">
            <v>2.5000000000000001E-2</v>
          </cell>
          <cell r="AD4466">
            <v>1</v>
          </cell>
        </row>
        <row r="4467">
          <cell r="D4467" t="str">
            <v>002549_Z11</v>
          </cell>
          <cell r="P4467">
            <v>2.5000000000000001E-2</v>
          </cell>
          <cell r="AD4467">
            <v>2</v>
          </cell>
        </row>
        <row r="4468">
          <cell r="D4468" t="str">
            <v>002549_Z11</v>
          </cell>
          <cell r="P4468">
            <v>2.5000000000000001E-2</v>
          </cell>
          <cell r="AD4468">
            <v>3</v>
          </cell>
        </row>
        <row r="4469">
          <cell r="D4469" t="str">
            <v>002549_Z11</v>
          </cell>
          <cell r="P4469">
            <v>2.5000000000000001E-2</v>
          </cell>
          <cell r="AD4469">
            <v>4</v>
          </cell>
        </row>
        <row r="4470">
          <cell r="D4470" t="str">
            <v>002549_Z11</v>
          </cell>
          <cell r="P4470">
            <v>2.5000000000000001E-2</v>
          </cell>
          <cell r="AD4470">
            <v>5</v>
          </cell>
        </row>
        <row r="4471">
          <cell r="D4471" t="str">
            <v>002549_Z11</v>
          </cell>
          <cell r="P4471">
            <v>2.5000000000000001E-2</v>
          </cell>
          <cell r="AD4471">
            <v>6</v>
          </cell>
        </row>
        <row r="4472">
          <cell r="D4472" t="str">
            <v>002551_Z11</v>
          </cell>
          <cell r="P4472">
            <v>3.6999999999999998E-2</v>
          </cell>
          <cell r="AD4472">
            <v>1</v>
          </cell>
        </row>
        <row r="4473">
          <cell r="D4473" t="str">
            <v>002551_Z11</v>
          </cell>
          <cell r="P4473">
            <v>3.6999999999999998E-2</v>
          </cell>
          <cell r="AD4473">
            <v>2</v>
          </cell>
        </row>
        <row r="4474">
          <cell r="D4474" t="str">
            <v>002551_Z11</v>
          </cell>
          <cell r="P4474">
            <v>3.6999999999999998E-2</v>
          </cell>
          <cell r="AD4474">
            <v>3</v>
          </cell>
        </row>
        <row r="4475">
          <cell r="D4475" t="str">
            <v>002551_Z11</v>
          </cell>
          <cell r="P4475">
            <v>3.6999999999999998E-2</v>
          </cell>
          <cell r="AD4475">
            <v>4</v>
          </cell>
        </row>
        <row r="4476">
          <cell r="D4476" t="str">
            <v>002551_Z11</v>
          </cell>
          <cell r="P4476">
            <v>3.6999999999999998E-2</v>
          </cell>
          <cell r="AD4476">
            <v>5</v>
          </cell>
        </row>
        <row r="4477">
          <cell r="D4477" t="str">
            <v>002551_Z11</v>
          </cell>
          <cell r="P4477">
            <v>3.6999999999999998E-2</v>
          </cell>
          <cell r="AD4477">
            <v>6</v>
          </cell>
        </row>
        <row r="4478">
          <cell r="D4478" t="str">
            <v>002555_Z11</v>
          </cell>
          <cell r="P4478">
            <v>0.02</v>
          </cell>
          <cell r="AD4478">
            <v>1</v>
          </cell>
        </row>
        <row r="4479">
          <cell r="D4479" t="str">
            <v>002555_Z11</v>
          </cell>
          <cell r="P4479">
            <v>0.02</v>
          </cell>
          <cell r="AD4479">
            <v>2</v>
          </cell>
        </row>
        <row r="4480">
          <cell r="D4480" t="str">
            <v>002555_Z11</v>
          </cell>
          <cell r="P4480">
            <v>0.02</v>
          </cell>
          <cell r="AD4480">
            <v>3</v>
          </cell>
        </row>
        <row r="4481">
          <cell r="D4481" t="str">
            <v>002555_Z11</v>
          </cell>
          <cell r="P4481">
            <v>0.02</v>
          </cell>
          <cell r="AD4481">
            <v>4</v>
          </cell>
        </row>
        <row r="4482">
          <cell r="D4482" t="str">
            <v>002555_Z11</v>
          </cell>
          <cell r="P4482">
            <v>0.02</v>
          </cell>
          <cell r="AD4482">
            <v>5</v>
          </cell>
        </row>
        <row r="4483">
          <cell r="D4483" t="str">
            <v>002555_Z11</v>
          </cell>
          <cell r="P4483">
            <v>0.02</v>
          </cell>
          <cell r="AD4483">
            <v>6</v>
          </cell>
        </row>
        <row r="4484">
          <cell r="D4484" t="str">
            <v>002556_Z11</v>
          </cell>
          <cell r="P4484">
            <v>0.13</v>
          </cell>
          <cell r="AD4484">
            <v>1</v>
          </cell>
        </row>
        <row r="4485">
          <cell r="D4485" t="str">
            <v>002556_Z11</v>
          </cell>
          <cell r="P4485">
            <v>0.13</v>
          </cell>
          <cell r="AD4485">
            <v>2</v>
          </cell>
        </row>
        <row r="4486">
          <cell r="D4486" t="str">
            <v>002556_Z11</v>
          </cell>
          <cell r="P4486">
            <v>0.13</v>
          </cell>
          <cell r="AD4486">
            <v>3</v>
          </cell>
        </row>
        <row r="4487">
          <cell r="D4487" t="str">
            <v>002556_Z11</v>
          </cell>
          <cell r="P4487">
            <v>0.13</v>
          </cell>
          <cell r="AD4487">
            <v>4</v>
          </cell>
        </row>
        <row r="4488">
          <cell r="D4488" t="str">
            <v>002556_Z11</v>
          </cell>
          <cell r="P4488">
            <v>0.13</v>
          </cell>
          <cell r="AD4488">
            <v>5</v>
          </cell>
        </row>
        <row r="4489">
          <cell r="D4489" t="str">
            <v>002556_Z11</v>
          </cell>
          <cell r="P4489">
            <v>0.13</v>
          </cell>
          <cell r="AD4489">
            <v>6</v>
          </cell>
        </row>
        <row r="4490">
          <cell r="D4490" t="str">
            <v>002563_Z11</v>
          </cell>
          <cell r="P4490">
            <v>0.03</v>
          </cell>
          <cell r="AD4490">
            <v>1</v>
          </cell>
        </row>
        <row r="4491">
          <cell r="D4491" t="str">
            <v>002563_Z11</v>
          </cell>
          <cell r="P4491">
            <v>0.03</v>
          </cell>
          <cell r="AD4491">
            <v>2</v>
          </cell>
        </row>
        <row r="4492">
          <cell r="D4492" t="str">
            <v>002563_Z11</v>
          </cell>
          <cell r="P4492">
            <v>0.03</v>
          </cell>
          <cell r="AD4492">
            <v>3</v>
          </cell>
        </row>
        <row r="4493">
          <cell r="D4493" t="str">
            <v>002563_Z11</v>
          </cell>
          <cell r="P4493">
            <v>0.03</v>
          </cell>
          <cell r="AD4493">
            <v>4</v>
          </cell>
        </row>
        <row r="4494">
          <cell r="D4494" t="str">
            <v>002563_Z11</v>
          </cell>
          <cell r="P4494">
            <v>0.03</v>
          </cell>
          <cell r="AD4494">
            <v>5</v>
          </cell>
        </row>
        <row r="4495">
          <cell r="D4495" t="str">
            <v>002563_Z11</v>
          </cell>
          <cell r="P4495">
            <v>0.03</v>
          </cell>
          <cell r="AD4495">
            <v>6</v>
          </cell>
        </row>
        <row r="4496">
          <cell r="D4496" t="str">
            <v>002564_Z11</v>
          </cell>
          <cell r="P4496">
            <v>7.4999999999999997E-2</v>
          </cell>
          <cell r="AD4496">
            <v>1</v>
          </cell>
        </row>
        <row r="4497">
          <cell r="D4497" t="str">
            <v>002564_Z11</v>
          </cell>
          <cell r="P4497">
            <v>7.4999999999999997E-2</v>
          </cell>
          <cell r="AD4497">
            <v>2</v>
          </cell>
        </row>
        <row r="4498">
          <cell r="D4498" t="str">
            <v>002564_Z11</v>
          </cell>
          <cell r="P4498">
            <v>7.4999999999999997E-2</v>
          </cell>
          <cell r="AD4498">
            <v>3</v>
          </cell>
        </row>
        <row r="4499">
          <cell r="D4499" t="str">
            <v>002564_Z11</v>
          </cell>
          <cell r="P4499">
            <v>7.4999999999999997E-2</v>
          </cell>
          <cell r="AD4499">
            <v>4</v>
          </cell>
        </row>
        <row r="4500">
          <cell r="D4500" t="str">
            <v>002564_Z11</v>
          </cell>
          <cell r="P4500">
            <v>7.4999999999999997E-2</v>
          </cell>
          <cell r="AD4500">
            <v>5</v>
          </cell>
        </row>
        <row r="4501">
          <cell r="D4501" t="str">
            <v>002571_Z11</v>
          </cell>
          <cell r="P4501">
            <v>0.17</v>
          </cell>
          <cell r="AD4501">
            <v>1</v>
          </cell>
        </row>
        <row r="4502">
          <cell r="D4502" t="str">
            <v>002571_Z11</v>
          </cell>
          <cell r="P4502">
            <v>0.17</v>
          </cell>
          <cell r="AD4502">
            <v>2</v>
          </cell>
        </row>
        <row r="4503">
          <cell r="D4503" t="str">
            <v>002571_Z11</v>
          </cell>
          <cell r="P4503">
            <v>0.17</v>
          </cell>
          <cell r="AD4503">
            <v>3</v>
          </cell>
        </row>
        <row r="4504">
          <cell r="D4504" t="str">
            <v>002571_Z11</v>
          </cell>
          <cell r="P4504">
            <v>0.17</v>
          </cell>
          <cell r="AD4504">
            <v>4</v>
          </cell>
        </row>
        <row r="4505">
          <cell r="D4505" t="str">
            <v>002571_Z11</v>
          </cell>
          <cell r="P4505">
            <v>0.17</v>
          </cell>
          <cell r="AD4505">
            <v>5</v>
          </cell>
        </row>
        <row r="4506">
          <cell r="D4506" t="str">
            <v>002571_Z11</v>
          </cell>
          <cell r="P4506">
            <v>0.17</v>
          </cell>
          <cell r="AD4506">
            <v>6</v>
          </cell>
        </row>
        <row r="4507">
          <cell r="D4507" t="str">
            <v>002574_Z11</v>
          </cell>
          <cell r="P4507">
            <v>8.0000000000000002E-3</v>
          </cell>
          <cell r="AD4507">
            <v>1</v>
          </cell>
        </row>
        <row r="4508">
          <cell r="D4508" t="str">
            <v>002574_Z11</v>
          </cell>
          <cell r="P4508">
            <v>8.0000000000000002E-3</v>
          </cell>
          <cell r="AD4508">
            <v>2</v>
          </cell>
        </row>
        <row r="4509">
          <cell r="D4509" t="str">
            <v>002574_Z11</v>
          </cell>
          <cell r="P4509">
            <v>8.0000000000000002E-3</v>
          </cell>
          <cell r="AD4509">
            <v>3</v>
          </cell>
        </row>
        <row r="4510">
          <cell r="D4510" t="str">
            <v>002574_Z11</v>
          </cell>
          <cell r="P4510">
            <v>8.0000000000000002E-3</v>
          </cell>
          <cell r="AD4510">
            <v>4</v>
          </cell>
        </row>
        <row r="4511">
          <cell r="D4511" t="str">
            <v>002574_Z11</v>
          </cell>
          <cell r="P4511">
            <v>8.0000000000000002E-3</v>
          </cell>
          <cell r="AD4511">
            <v>5</v>
          </cell>
        </row>
        <row r="4512">
          <cell r="D4512" t="str">
            <v>002574_Z11</v>
          </cell>
          <cell r="P4512">
            <v>8.0000000000000002E-3</v>
          </cell>
          <cell r="AD4512">
            <v>6</v>
          </cell>
        </row>
        <row r="4513">
          <cell r="D4513" t="str">
            <v>002579_Z11</v>
          </cell>
          <cell r="P4513">
            <v>2.1999999999999999E-2</v>
          </cell>
          <cell r="AD4513">
            <v>1</v>
          </cell>
        </row>
        <row r="4514">
          <cell r="D4514" t="str">
            <v>002579_Z11</v>
          </cell>
          <cell r="P4514">
            <v>2.1999999999999999E-2</v>
          </cell>
          <cell r="AD4514">
            <v>2</v>
          </cell>
        </row>
        <row r="4515">
          <cell r="D4515" t="str">
            <v>002579_Z11</v>
          </cell>
          <cell r="P4515">
            <v>2.1999999999999999E-2</v>
          </cell>
          <cell r="AD4515">
            <v>3</v>
          </cell>
        </row>
        <row r="4516">
          <cell r="D4516" t="str">
            <v>002579_Z11</v>
          </cell>
          <cell r="P4516">
            <v>2.1999999999999999E-2</v>
          </cell>
          <cell r="AD4516">
            <v>4</v>
          </cell>
        </row>
        <row r="4517">
          <cell r="D4517" t="str">
            <v>002579_Z11</v>
          </cell>
          <cell r="P4517">
            <v>2.1999999999999999E-2</v>
          </cell>
          <cell r="AD4517">
            <v>5</v>
          </cell>
        </row>
        <row r="4518">
          <cell r="D4518" t="str">
            <v>002579_Z11</v>
          </cell>
          <cell r="P4518">
            <v>2.1999999999999999E-2</v>
          </cell>
          <cell r="AD4518">
            <v>6</v>
          </cell>
        </row>
        <row r="4519">
          <cell r="D4519" t="str">
            <v>002592_Z11</v>
          </cell>
          <cell r="P4519">
            <v>7.4999999999999997E-2</v>
          </cell>
          <cell r="AD4519">
            <v>1</v>
          </cell>
        </row>
        <row r="4520">
          <cell r="D4520" t="str">
            <v>002592_Z11</v>
          </cell>
          <cell r="P4520">
            <v>7.4999999999999997E-2</v>
          </cell>
          <cell r="AD4520">
            <v>2</v>
          </cell>
        </row>
        <row r="4521">
          <cell r="D4521" t="str">
            <v>002592_Z11</v>
          </cell>
          <cell r="P4521">
            <v>7.4999999999999997E-2</v>
          </cell>
          <cell r="AD4521">
            <v>3</v>
          </cell>
        </row>
        <row r="4522">
          <cell r="D4522" t="str">
            <v>002592_Z11</v>
          </cell>
          <cell r="P4522">
            <v>7.4999999999999997E-2</v>
          </cell>
          <cell r="AD4522">
            <v>4</v>
          </cell>
        </row>
        <row r="4523">
          <cell r="D4523" t="str">
            <v>002592_Z11</v>
          </cell>
          <cell r="P4523">
            <v>7.4999999999999997E-2</v>
          </cell>
          <cell r="AD4523">
            <v>5</v>
          </cell>
        </row>
        <row r="4524">
          <cell r="D4524" t="str">
            <v>002592_Z11</v>
          </cell>
          <cell r="P4524">
            <v>7.4999999999999997E-2</v>
          </cell>
          <cell r="AD4524">
            <v>6</v>
          </cell>
        </row>
        <row r="4525">
          <cell r="D4525" t="str">
            <v>002598_Z11</v>
          </cell>
          <cell r="P4525">
            <v>1.9E-2</v>
          </cell>
          <cell r="AD4525">
            <v>1</v>
          </cell>
        </row>
        <row r="4526">
          <cell r="D4526" t="str">
            <v>002598_Z11</v>
          </cell>
          <cell r="P4526">
            <v>1.9E-2</v>
          </cell>
          <cell r="AD4526">
            <v>2</v>
          </cell>
        </row>
        <row r="4527">
          <cell r="D4527" t="str">
            <v>002598_Z11</v>
          </cell>
          <cell r="P4527">
            <v>1.9E-2</v>
          </cell>
          <cell r="AD4527">
            <v>3</v>
          </cell>
        </row>
        <row r="4528">
          <cell r="D4528" t="str">
            <v>002598_Z11</v>
          </cell>
          <cell r="P4528">
            <v>1.9E-2</v>
          </cell>
          <cell r="AD4528">
            <v>4</v>
          </cell>
        </row>
        <row r="4529">
          <cell r="D4529" t="str">
            <v>002598_Z11</v>
          </cell>
          <cell r="P4529">
            <v>1.9E-2</v>
          </cell>
          <cell r="AD4529">
            <v>5</v>
          </cell>
        </row>
        <row r="4530">
          <cell r="D4530" t="str">
            <v>002598_Z11</v>
          </cell>
          <cell r="P4530">
            <v>1.9E-2</v>
          </cell>
          <cell r="AD4530">
            <v>6</v>
          </cell>
        </row>
        <row r="4531">
          <cell r="D4531" t="str">
            <v>002605_Z11</v>
          </cell>
          <cell r="P4531">
            <v>2.1999999999999999E-2</v>
          </cell>
          <cell r="AD4531">
            <v>1</v>
          </cell>
        </row>
        <row r="4532">
          <cell r="D4532" t="str">
            <v>002605_Z11</v>
          </cell>
          <cell r="P4532">
            <v>2.1999999999999999E-2</v>
          </cell>
          <cell r="AD4532">
            <v>2</v>
          </cell>
        </row>
        <row r="4533">
          <cell r="D4533" t="str">
            <v>002605_Z11</v>
          </cell>
          <cell r="P4533">
            <v>2.1999999999999999E-2</v>
          </cell>
          <cell r="AD4533">
            <v>3</v>
          </cell>
        </row>
        <row r="4534">
          <cell r="D4534" t="str">
            <v>002605_Z11</v>
          </cell>
          <cell r="P4534">
            <v>2.1999999999999999E-2</v>
          </cell>
          <cell r="AD4534">
            <v>4</v>
          </cell>
        </row>
        <row r="4535">
          <cell r="D4535" t="str">
            <v>002605_Z11</v>
          </cell>
          <cell r="P4535">
            <v>2.1999999999999999E-2</v>
          </cell>
          <cell r="AD4535">
            <v>5</v>
          </cell>
        </row>
        <row r="4536">
          <cell r="D4536" t="str">
            <v>002605_Z11</v>
          </cell>
          <cell r="P4536">
            <v>2.1999999999999999E-2</v>
          </cell>
          <cell r="AD4536">
            <v>6</v>
          </cell>
        </row>
        <row r="4537">
          <cell r="D4537" t="str">
            <v>002608_Z11</v>
          </cell>
          <cell r="P4537">
            <v>1.679</v>
          </cell>
          <cell r="AD4537">
            <v>1</v>
          </cell>
        </row>
        <row r="4538">
          <cell r="D4538" t="str">
            <v>002608_Z11</v>
          </cell>
          <cell r="P4538">
            <v>1.679</v>
          </cell>
          <cell r="AD4538">
            <v>2</v>
          </cell>
        </row>
        <row r="4539">
          <cell r="D4539" t="str">
            <v>002608_Z11</v>
          </cell>
          <cell r="P4539">
            <v>1.679</v>
          </cell>
          <cell r="AD4539">
            <v>3</v>
          </cell>
        </row>
        <row r="4540">
          <cell r="D4540" t="str">
            <v>002608_Z11</v>
          </cell>
          <cell r="P4540">
            <v>1.679</v>
          </cell>
          <cell r="AD4540">
            <v>4</v>
          </cell>
        </row>
        <row r="4541">
          <cell r="D4541" t="str">
            <v>002608_Z11</v>
          </cell>
          <cell r="P4541">
            <v>1.679</v>
          </cell>
          <cell r="AD4541">
            <v>5</v>
          </cell>
        </row>
        <row r="4542">
          <cell r="D4542" t="str">
            <v>002608_Z11</v>
          </cell>
          <cell r="P4542">
            <v>1.679</v>
          </cell>
          <cell r="AD4542">
            <v>6</v>
          </cell>
        </row>
        <row r="4543">
          <cell r="D4543" t="str">
            <v>002609_Z11</v>
          </cell>
          <cell r="P4543">
            <v>2.88</v>
          </cell>
          <cell r="AD4543">
            <v>1</v>
          </cell>
        </row>
        <row r="4544">
          <cell r="D4544" t="str">
            <v>002609_Z11</v>
          </cell>
          <cell r="P4544">
            <v>2.88</v>
          </cell>
          <cell r="AD4544">
            <v>2</v>
          </cell>
        </row>
        <row r="4545">
          <cell r="D4545" t="str">
            <v>002609_Z11</v>
          </cell>
          <cell r="P4545">
            <v>2.88</v>
          </cell>
          <cell r="AD4545">
            <v>3</v>
          </cell>
        </row>
        <row r="4546">
          <cell r="D4546" t="str">
            <v>002609_Z11</v>
          </cell>
          <cell r="P4546">
            <v>2.88</v>
          </cell>
          <cell r="AD4546">
            <v>4</v>
          </cell>
        </row>
        <row r="4547">
          <cell r="D4547" t="str">
            <v>002609_Z11</v>
          </cell>
          <cell r="P4547">
            <v>2.88</v>
          </cell>
          <cell r="AD4547">
            <v>5</v>
          </cell>
        </row>
        <row r="4548">
          <cell r="D4548" t="str">
            <v>002609_Z11</v>
          </cell>
          <cell r="P4548">
            <v>2.88</v>
          </cell>
          <cell r="AD4548">
            <v>6</v>
          </cell>
        </row>
        <row r="4549">
          <cell r="D4549" t="str">
            <v>002610_Z11</v>
          </cell>
          <cell r="P4549">
            <v>1.105</v>
          </cell>
          <cell r="AD4549">
            <v>1</v>
          </cell>
        </row>
        <row r="4550">
          <cell r="D4550" t="str">
            <v>002610_Z11</v>
          </cell>
          <cell r="P4550">
            <v>1.105</v>
          </cell>
          <cell r="AD4550">
            <v>2</v>
          </cell>
        </row>
        <row r="4551">
          <cell r="D4551" t="str">
            <v>002610_Z11</v>
          </cell>
          <cell r="P4551">
            <v>1.105</v>
          </cell>
          <cell r="AD4551">
            <v>3</v>
          </cell>
        </row>
        <row r="4552">
          <cell r="D4552" t="str">
            <v>002610_Z11</v>
          </cell>
          <cell r="P4552">
            <v>1.105</v>
          </cell>
          <cell r="AD4552">
            <v>4</v>
          </cell>
        </row>
        <row r="4553">
          <cell r="D4553" t="str">
            <v>002610_Z11</v>
          </cell>
          <cell r="P4553">
            <v>1.105</v>
          </cell>
          <cell r="AD4553">
            <v>5</v>
          </cell>
        </row>
        <row r="4554">
          <cell r="D4554" t="str">
            <v>002610_Z11</v>
          </cell>
          <cell r="P4554">
            <v>1.105</v>
          </cell>
          <cell r="AD4554">
            <v>6</v>
          </cell>
        </row>
        <row r="4555">
          <cell r="D4555" t="str">
            <v>002611_Z11</v>
          </cell>
          <cell r="P4555">
            <v>2.6</v>
          </cell>
          <cell r="AD4555">
            <v>1</v>
          </cell>
        </row>
        <row r="4556">
          <cell r="D4556" t="str">
            <v>002611_Z11</v>
          </cell>
          <cell r="P4556">
            <v>2.6</v>
          </cell>
          <cell r="AD4556">
            <v>2</v>
          </cell>
        </row>
        <row r="4557">
          <cell r="D4557" t="str">
            <v>002611_Z11</v>
          </cell>
          <cell r="P4557">
            <v>2.6</v>
          </cell>
          <cell r="AD4557">
            <v>3</v>
          </cell>
        </row>
        <row r="4558">
          <cell r="D4558" t="str">
            <v>002611_Z11</v>
          </cell>
          <cell r="P4558">
            <v>2.6</v>
          </cell>
          <cell r="AD4558">
            <v>4</v>
          </cell>
        </row>
        <row r="4559">
          <cell r="D4559" t="str">
            <v>002611_Z11</v>
          </cell>
          <cell r="P4559">
            <v>2.6</v>
          </cell>
          <cell r="AD4559">
            <v>5</v>
          </cell>
        </row>
        <row r="4560">
          <cell r="D4560" t="str">
            <v>002611_Z11</v>
          </cell>
          <cell r="P4560">
            <v>2.6</v>
          </cell>
          <cell r="AD4560">
            <v>6</v>
          </cell>
        </row>
        <row r="4561">
          <cell r="D4561" t="str">
            <v>002614_Z11</v>
          </cell>
          <cell r="P4561">
            <v>0.128</v>
          </cell>
          <cell r="AD4561">
            <v>1</v>
          </cell>
        </row>
        <row r="4562">
          <cell r="D4562" t="str">
            <v>002614_Z11</v>
          </cell>
          <cell r="P4562">
            <v>0.128</v>
          </cell>
          <cell r="AD4562">
            <v>2</v>
          </cell>
        </row>
        <row r="4563">
          <cell r="D4563" t="str">
            <v>002614_Z11</v>
          </cell>
          <cell r="P4563">
            <v>0.128</v>
          </cell>
          <cell r="AD4563">
            <v>3</v>
          </cell>
        </row>
        <row r="4564">
          <cell r="D4564" t="str">
            <v>002614_Z11</v>
          </cell>
          <cell r="P4564">
            <v>0.128</v>
          </cell>
          <cell r="AD4564">
            <v>4</v>
          </cell>
        </row>
        <row r="4565">
          <cell r="D4565" t="str">
            <v>002614_Z11</v>
          </cell>
          <cell r="P4565">
            <v>0.128</v>
          </cell>
          <cell r="AD4565">
            <v>5</v>
          </cell>
        </row>
        <row r="4566">
          <cell r="D4566" t="str">
            <v>002614_Z11</v>
          </cell>
          <cell r="P4566">
            <v>0.128</v>
          </cell>
          <cell r="AD4566">
            <v>6</v>
          </cell>
        </row>
        <row r="4567">
          <cell r="D4567" t="str">
            <v>002615_Z11</v>
          </cell>
          <cell r="P4567">
            <v>0.1512</v>
          </cell>
          <cell r="AD4567">
            <v>1</v>
          </cell>
        </row>
        <row r="4568">
          <cell r="D4568" t="str">
            <v>002615_Z11</v>
          </cell>
          <cell r="P4568">
            <v>0.1512</v>
          </cell>
          <cell r="AD4568">
            <v>2</v>
          </cell>
        </row>
        <row r="4569">
          <cell r="D4569" t="str">
            <v>002615_Z11</v>
          </cell>
          <cell r="P4569">
            <v>0.1512</v>
          </cell>
          <cell r="AD4569">
            <v>3</v>
          </cell>
        </row>
        <row r="4570">
          <cell r="D4570" t="str">
            <v>002615_Z11</v>
          </cell>
          <cell r="P4570">
            <v>0.1512</v>
          </cell>
          <cell r="AD4570">
            <v>4</v>
          </cell>
        </row>
        <row r="4571">
          <cell r="D4571" t="str">
            <v>002615_Z11</v>
          </cell>
          <cell r="P4571">
            <v>0.1512</v>
          </cell>
          <cell r="AD4571">
            <v>5</v>
          </cell>
        </row>
        <row r="4572">
          <cell r="D4572" t="str">
            <v>002615_Z11</v>
          </cell>
          <cell r="P4572">
            <v>0.1512</v>
          </cell>
          <cell r="AD4572">
            <v>6</v>
          </cell>
        </row>
        <row r="4573">
          <cell r="D4573" t="str">
            <v>002616_Z11</v>
          </cell>
          <cell r="P4573">
            <v>1.998</v>
          </cell>
          <cell r="AD4573">
            <v>1</v>
          </cell>
        </row>
        <row r="4574">
          <cell r="D4574" t="str">
            <v>002616_Z11</v>
          </cell>
          <cell r="P4574">
            <v>1.998</v>
          </cell>
          <cell r="AD4574">
            <v>2</v>
          </cell>
        </row>
        <row r="4575">
          <cell r="D4575" t="str">
            <v>002616_Z11</v>
          </cell>
          <cell r="P4575">
            <v>1.998</v>
          </cell>
          <cell r="AD4575">
            <v>3</v>
          </cell>
        </row>
        <row r="4576">
          <cell r="D4576" t="str">
            <v>002616_Z11</v>
          </cell>
          <cell r="P4576">
            <v>1.998</v>
          </cell>
          <cell r="AD4576">
            <v>4</v>
          </cell>
        </row>
        <row r="4577">
          <cell r="D4577" t="str">
            <v>002616_Z11</v>
          </cell>
          <cell r="P4577">
            <v>1.998</v>
          </cell>
          <cell r="AD4577">
            <v>5</v>
          </cell>
        </row>
        <row r="4578">
          <cell r="D4578" t="str">
            <v>002616_Z11</v>
          </cell>
          <cell r="P4578">
            <v>1.998</v>
          </cell>
          <cell r="AD4578">
            <v>6</v>
          </cell>
        </row>
        <row r="4579">
          <cell r="D4579" t="str">
            <v>002617_Z11</v>
          </cell>
          <cell r="P4579">
            <v>0.106</v>
          </cell>
          <cell r="AD4579">
            <v>1</v>
          </cell>
        </row>
        <row r="4580">
          <cell r="D4580" t="str">
            <v>002617_Z11</v>
          </cell>
          <cell r="P4580">
            <v>0.106</v>
          </cell>
          <cell r="AD4580">
            <v>2</v>
          </cell>
        </row>
        <row r="4581">
          <cell r="D4581" t="str">
            <v>002617_Z11</v>
          </cell>
          <cell r="P4581">
            <v>0.106</v>
          </cell>
          <cell r="AD4581">
            <v>3</v>
          </cell>
        </row>
        <row r="4582">
          <cell r="D4582" t="str">
            <v>002617_Z11</v>
          </cell>
          <cell r="P4582">
            <v>0.106</v>
          </cell>
          <cell r="AD4582">
            <v>4</v>
          </cell>
        </row>
        <row r="4583">
          <cell r="D4583" t="str">
            <v>002617_Z11</v>
          </cell>
          <cell r="P4583">
            <v>0.106</v>
          </cell>
          <cell r="AD4583">
            <v>5</v>
          </cell>
        </row>
        <row r="4584">
          <cell r="D4584" t="str">
            <v>002617_Z11</v>
          </cell>
          <cell r="P4584">
            <v>0.106</v>
          </cell>
          <cell r="AD4584">
            <v>6</v>
          </cell>
        </row>
        <row r="4585">
          <cell r="D4585" t="str">
            <v>002618_Z11</v>
          </cell>
          <cell r="P4585">
            <v>0.14000000000000001</v>
          </cell>
          <cell r="AD4585">
            <v>1</v>
          </cell>
        </row>
        <row r="4586">
          <cell r="D4586" t="str">
            <v>002618_Z11</v>
          </cell>
          <cell r="P4586">
            <v>0.14000000000000001</v>
          </cell>
          <cell r="AD4586">
            <v>2</v>
          </cell>
        </row>
        <row r="4587">
          <cell r="D4587" t="str">
            <v>002618_Z11</v>
          </cell>
          <cell r="P4587">
            <v>0.14000000000000001</v>
          </cell>
          <cell r="AD4587">
            <v>3</v>
          </cell>
        </row>
        <row r="4588">
          <cell r="D4588" t="str">
            <v>002618_Z11</v>
          </cell>
          <cell r="P4588">
            <v>0.14000000000000001</v>
          </cell>
          <cell r="AD4588">
            <v>4</v>
          </cell>
        </row>
        <row r="4589">
          <cell r="D4589" t="str">
            <v>002618_Z11</v>
          </cell>
          <cell r="P4589">
            <v>0.14000000000000001</v>
          </cell>
          <cell r="AD4589">
            <v>5</v>
          </cell>
        </row>
        <row r="4590">
          <cell r="D4590" t="str">
            <v>002618_Z11</v>
          </cell>
          <cell r="P4590">
            <v>0.14000000000000001</v>
          </cell>
          <cell r="AD4590">
            <v>6</v>
          </cell>
        </row>
        <row r="4591">
          <cell r="D4591" t="str">
            <v>002619_Z11</v>
          </cell>
          <cell r="P4591">
            <v>5.5E-2</v>
          </cell>
          <cell r="AD4591">
            <v>1</v>
          </cell>
        </row>
        <row r="4592">
          <cell r="D4592" t="str">
            <v>002619_Z11</v>
          </cell>
          <cell r="P4592">
            <v>5.5E-2</v>
          </cell>
          <cell r="AD4592">
            <v>2</v>
          </cell>
        </row>
        <row r="4593">
          <cell r="D4593" t="str">
            <v>002619_Z11</v>
          </cell>
          <cell r="P4593">
            <v>5.5E-2</v>
          </cell>
          <cell r="AD4593">
            <v>3</v>
          </cell>
        </row>
        <row r="4594">
          <cell r="D4594" t="str">
            <v>002619_Z11</v>
          </cell>
          <cell r="P4594">
            <v>5.5E-2</v>
          </cell>
          <cell r="AD4594">
            <v>4</v>
          </cell>
        </row>
        <row r="4595">
          <cell r="D4595" t="str">
            <v>002619_Z11</v>
          </cell>
          <cell r="P4595">
            <v>5.5E-2</v>
          </cell>
          <cell r="AD4595">
            <v>5</v>
          </cell>
        </row>
        <row r="4596">
          <cell r="D4596" t="str">
            <v>002619_Z11</v>
          </cell>
          <cell r="P4596">
            <v>5.5E-2</v>
          </cell>
          <cell r="AD4596">
            <v>6</v>
          </cell>
        </row>
        <row r="4597">
          <cell r="D4597" t="str">
            <v>002621_Z11</v>
          </cell>
          <cell r="P4597">
            <v>7.4999999999999997E-3</v>
          </cell>
          <cell r="AD4597">
            <v>1</v>
          </cell>
        </row>
        <row r="4598">
          <cell r="D4598" t="str">
            <v>002621_Z11</v>
          </cell>
          <cell r="P4598">
            <v>7.4999999999999997E-3</v>
          </cell>
          <cell r="AD4598">
            <v>2</v>
          </cell>
        </row>
        <row r="4599">
          <cell r="D4599" t="str">
            <v>002621_Z11</v>
          </cell>
          <cell r="P4599">
            <v>7.4999999999999997E-3</v>
          </cell>
          <cell r="AD4599">
            <v>3</v>
          </cell>
        </row>
        <row r="4600">
          <cell r="D4600" t="str">
            <v>002621_Z11</v>
          </cell>
          <cell r="P4600">
            <v>7.4999999999999997E-3</v>
          </cell>
          <cell r="AD4600">
            <v>4</v>
          </cell>
        </row>
        <row r="4601">
          <cell r="D4601" t="str">
            <v>002621_Z11</v>
          </cell>
          <cell r="P4601">
            <v>7.4999999999999997E-3</v>
          </cell>
          <cell r="AD4601">
            <v>5</v>
          </cell>
        </row>
        <row r="4602">
          <cell r="D4602" t="str">
            <v>002621_Z11</v>
          </cell>
          <cell r="P4602">
            <v>7.4999999999999997E-3</v>
          </cell>
          <cell r="AD4602">
            <v>6</v>
          </cell>
        </row>
        <row r="4603">
          <cell r="D4603" t="str">
            <v>002622_Z11</v>
          </cell>
          <cell r="P4603">
            <v>2.1999999999999999E-2</v>
          </cell>
          <cell r="AD4603">
            <v>1</v>
          </cell>
        </row>
        <row r="4604">
          <cell r="D4604" t="str">
            <v>002622_Z11</v>
          </cell>
          <cell r="P4604">
            <v>2.1999999999999999E-2</v>
          </cell>
          <cell r="AD4604">
            <v>2</v>
          </cell>
        </row>
        <row r="4605">
          <cell r="D4605" t="str">
            <v>002622_Z11</v>
          </cell>
          <cell r="P4605">
            <v>2.1999999999999999E-2</v>
          </cell>
          <cell r="AD4605">
            <v>3</v>
          </cell>
        </row>
        <row r="4606">
          <cell r="D4606" t="str">
            <v>002622_Z11</v>
          </cell>
          <cell r="P4606">
            <v>2.1999999999999999E-2</v>
          </cell>
          <cell r="AD4606">
            <v>4</v>
          </cell>
        </row>
        <row r="4607">
          <cell r="D4607" t="str">
            <v>002622_Z11</v>
          </cell>
          <cell r="P4607">
            <v>2.1999999999999999E-2</v>
          </cell>
          <cell r="AD4607">
            <v>5</v>
          </cell>
        </row>
        <row r="4608">
          <cell r="D4608" t="str">
            <v>002622_Z11</v>
          </cell>
          <cell r="P4608">
            <v>2.1999999999999999E-2</v>
          </cell>
          <cell r="AD4608">
            <v>6</v>
          </cell>
        </row>
        <row r="4609">
          <cell r="D4609" t="str">
            <v>002623_Z11</v>
          </cell>
          <cell r="P4609">
            <v>1.4999999999999999E-2</v>
          </cell>
          <cell r="AD4609">
            <v>1</v>
          </cell>
        </row>
        <row r="4610">
          <cell r="D4610" t="str">
            <v>002623_Z11</v>
          </cell>
          <cell r="P4610">
            <v>1.4999999999999999E-2</v>
          </cell>
          <cell r="AD4610">
            <v>2</v>
          </cell>
        </row>
        <row r="4611">
          <cell r="D4611" t="str">
            <v>002623_Z11</v>
          </cell>
          <cell r="P4611">
            <v>1.4999999999999999E-2</v>
          </cell>
          <cell r="AD4611">
            <v>3</v>
          </cell>
        </row>
        <row r="4612">
          <cell r="D4612" t="str">
            <v>002623_Z11</v>
          </cell>
          <cell r="P4612">
            <v>1.4999999999999999E-2</v>
          </cell>
          <cell r="AD4612">
            <v>4</v>
          </cell>
        </row>
        <row r="4613">
          <cell r="D4613" t="str">
            <v>002623_Z11</v>
          </cell>
          <cell r="P4613">
            <v>1.4999999999999999E-2</v>
          </cell>
          <cell r="AD4613">
            <v>5</v>
          </cell>
        </row>
        <row r="4614">
          <cell r="D4614" t="str">
            <v>002623_Z11</v>
          </cell>
          <cell r="P4614">
            <v>1.4999999999999999E-2</v>
          </cell>
          <cell r="AD4614">
            <v>6</v>
          </cell>
        </row>
        <row r="4615">
          <cell r="D4615" t="str">
            <v>002624_Z11</v>
          </cell>
          <cell r="P4615">
            <v>0.5</v>
          </cell>
          <cell r="AD4615">
            <v>1</v>
          </cell>
        </row>
        <row r="4616">
          <cell r="D4616" t="str">
            <v>002624_Z11</v>
          </cell>
          <cell r="P4616">
            <v>0.5</v>
          </cell>
          <cell r="AD4616">
            <v>2</v>
          </cell>
        </row>
        <row r="4617">
          <cell r="D4617" t="str">
            <v>002624_Z11</v>
          </cell>
          <cell r="P4617">
            <v>0.5</v>
          </cell>
          <cell r="AD4617">
            <v>3</v>
          </cell>
        </row>
        <row r="4618">
          <cell r="D4618" t="str">
            <v>002624_Z11</v>
          </cell>
          <cell r="P4618">
            <v>0.5</v>
          </cell>
          <cell r="AD4618">
            <v>4</v>
          </cell>
        </row>
        <row r="4619">
          <cell r="D4619" t="str">
            <v>002624_Z11</v>
          </cell>
          <cell r="P4619">
            <v>0.5</v>
          </cell>
          <cell r="AD4619">
            <v>5</v>
          </cell>
        </row>
        <row r="4620">
          <cell r="D4620" t="str">
            <v>002624_Z11</v>
          </cell>
          <cell r="P4620">
            <v>0.5</v>
          </cell>
          <cell r="AD4620">
            <v>6</v>
          </cell>
        </row>
        <row r="4621">
          <cell r="D4621" t="str">
            <v>002628_Z11</v>
          </cell>
          <cell r="P4621">
            <v>2.1000000000000001E-2</v>
          </cell>
          <cell r="AD4621">
            <v>1</v>
          </cell>
        </row>
        <row r="4622">
          <cell r="D4622" t="str">
            <v>002628_Z11</v>
          </cell>
          <cell r="P4622">
            <v>2.1000000000000001E-2</v>
          </cell>
          <cell r="AD4622">
            <v>2</v>
          </cell>
        </row>
        <row r="4623">
          <cell r="D4623" t="str">
            <v>002628_Z11</v>
          </cell>
          <cell r="P4623">
            <v>2.1000000000000001E-2</v>
          </cell>
          <cell r="AD4623">
            <v>3</v>
          </cell>
        </row>
        <row r="4624">
          <cell r="D4624" t="str">
            <v>002628_Z11</v>
          </cell>
          <cell r="P4624">
            <v>2.1000000000000001E-2</v>
          </cell>
          <cell r="AD4624">
            <v>4</v>
          </cell>
        </row>
        <row r="4625">
          <cell r="D4625" t="str">
            <v>002628_Z11</v>
          </cell>
          <cell r="P4625">
            <v>2.1000000000000001E-2</v>
          </cell>
          <cell r="AD4625">
            <v>5</v>
          </cell>
        </row>
        <row r="4626">
          <cell r="D4626" t="str">
            <v>002628_Z11</v>
          </cell>
          <cell r="P4626">
            <v>2.1000000000000001E-2</v>
          </cell>
          <cell r="AD4626">
            <v>6</v>
          </cell>
        </row>
        <row r="4627">
          <cell r="D4627" t="str">
            <v>002631_Z11</v>
          </cell>
          <cell r="P4627">
            <v>1.4999999999999999E-2</v>
          </cell>
          <cell r="AD4627">
            <v>1</v>
          </cell>
        </row>
        <row r="4628">
          <cell r="D4628" t="str">
            <v>002631_Z11</v>
          </cell>
          <cell r="P4628">
            <v>1.4999999999999999E-2</v>
          </cell>
          <cell r="AD4628">
            <v>2</v>
          </cell>
        </row>
        <row r="4629">
          <cell r="D4629" t="str">
            <v>002631_Z11</v>
          </cell>
          <cell r="P4629">
            <v>1.4999999999999999E-2</v>
          </cell>
          <cell r="AD4629">
            <v>3</v>
          </cell>
        </row>
        <row r="4630">
          <cell r="D4630" t="str">
            <v>002631_Z11</v>
          </cell>
          <cell r="P4630">
            <v>1.4999999999999999E-2</v>
          </cell>
          <cell r="AD4630">
            <v>4</v>
          </cell>
        </row>
        <row r="4631">
          <cell r="D4631" t="str">
            <v>002631_Z11</v>
          </cell>
          <cell r="P4631">
            <v>1.4999999999999999E-2</v>
          </cell>
          <cell r="AD4631">
            <v>5</v>
          </cell>
        </row>
        <row r="4632">
          <cell r="D4632" t="str">
            <v>002631_Z11</v>
          </cell>
          <cell r="P4632">
            <v>1.4999999999999999E-2</v>
          </cell>
          <cell r="AD4632">
            <v>6</v>
          </cell>
        </row>
        <row r="4633">
          <cell r="D4633" t="str">
            <v>002632_Z11</v>
          </cell>
          <cell r="P4633">
            <v>0.43</v>
          </cell>
          <cell r="AD4633">
            <v>1</v>
          </cell>
        </row>
        <row r="4634">
          <cell r="D4634" t="str">
            <v>002632_Z11</v>
          </cell>
          <cell r="P4634">
            <v>0.43</v>
          </cell>
          <cell r="AD4634">
            <v>2</v>
          </cell>
        </row>
        <row r="4635">
          <cell r="D4635" t="str">
            <v>002632_Z11</v>
          </cell>
          <cell r="P4635">
            <v>0.43</v>
          </cell>
          <cell r="AD4635">
            <v>3</v>
          </cell>
        </row>
        <row r="4636">
          <cell r="D4636" t="str">
            <v>002632_Z11</v>
          </cell>
          <cell r="P4636">
            <v>0.43</v>
          </cell>
          <cell r="AD4636">
            <v>4</v>
          </cell>
        </row>
        <row r="4637">
          <cell r="D4637" t="str">
            <v>002632_Z11</v>
          </cell>
          <cell r="P4637">
            <v>0.43</v>
          </cell>
          <cell r="AD4637">
            <v>5</v>
          </cell>
        </row>
        <row r="4638">
          <cell r="D4638" t="str">
            <v>002632_Z11</v>
          </cell>
          <cell r="P4638">
            <v>0.43</v>
          </cell>
          <cell r="AD4638">
            <v>6</v>
          </cell>
        </row>
        <row r="4639">
          <cell r="D4639" t="str">
            <v>002633_Z11</v>
          </cell>
          <cell r="P4639">
            <v>0.43</v>
          </cell>
          <cell r="AD4639">
            <v>1</v>
          </cell>
        </row>
        <row r="4640">
          <cell r="D4640" t="str">
            <v>002633_Z11</v>
          </cell>
          <cell r="P4640">
            <v>0.43</v>
          </cell>
          <cell r="AD4640">
            <v>2</v>
          </cell>
        </row>
        <row r="4641">
          <cell r="D4641" t="str">
            <v>002633_Z11</v>
          </cell>
          <cell r="P4641">
            <v>0.43</v>
          </cell>
          <cell r="AD4641">
            <v>3</v>
          </cell>
        </row>
        <row r="4642">
          <cell r="D4642" t="str">
            <v>002633_Z11</v>
          </cell>
          <cell r="P4642">
            <v>0.43</v>
          </cell>
          <cell r="AD4642">
            <v>4</v>
          </cell>
        </row>
        <row r="4643">
          <cell r="D4643" t="str">
            <v>002633_Z11</v>
          </cell>
          <cell r="P4643">
            <v>0.43</v>
          </cell>
          <cell r="AD4643">
            <v>5</v>
          </cell>
        </row>
        <row r="4644">
          <cell r="D4644" t="str">
            <v>002633_Z11</v>
          </cell>
          <cell r="P4644">
            <v>0.43</v>
          </cell>
          <cell r="AD4644">
            <v>6</v>
          </cell>
        </row>
        <row r="4645">
          <cell r="D4645" t="str">
            <v>002634_Z11</v>
          </cell>
          <cell r="P4645">
            <v>3.6999999999999998E-2</v>
          </cell>
          <cell r="AD4645">
            <v>1</v>
          </cell>
        </row>
        <row r="4646">
          <cell r="D4646" t="str">
            <v>002634_Z11</v>
          </cell>
          <cell r="P4646">
            <v>3.6999999999999998E-2</v>
          </cell>
          <cell r="AD4646">
            <v>2</v>
          </cell>
        </row>
        <row r="4647">
          <cell r="D4647" t="str">
            <v>002634_Z11</v>
          </cell>
          <cell r="P4647">
            <v>3.6999999999999998E-2</v>
          </cell>
          <cell r="AD4647">
            <v>3</v>
          </cell>
        </row>
        <row r="4648">
          <cell r="D4648" t="str">
            <v>002634_Z11</v>
          </cell>
          <cell r="P4648">
            <v>3.6999999999999998E-2</v>
          </cell>
          <cell r="AD4648">
            <v>4</v>
          </cell>
        </row>
        <row r="4649">
          <cell r="D4649" t="str">
            <v>002634_Z11</v>
          </cell>
          <cell r="P4649">
            <v>3.6999999999999998E-2</v>
          </cell>
          <cell r="AD4649">
            <v>5</v>
          </cell>
        </row>
        <row r="4650">
          <cell r="D4650" t="str">
            <v>002634_Z11</v>
          </cell>
          <cell r="P4650">
            <v>3.6999999999999998E-2</v>
          </cell>
          <cell r="AD4650">
            <v>6</v>
          </cell>
        </row>
        <row r="4651">
          <cell r="D4651" t="str">
            <v>002635_Z11</v>
          </cell>
          <cell r="P4651">
            <v>3.2000000000000001E-2</v>
          </cell>
          <cell r="AD4651">
            <v>1</v>
          </cell>
        </row>
        <row r="4652">
          <cell r="D4652" t="str">
            <v>002635_Z11</v>
          </cell>
          <cell r="P4652">
            <v>3.2000000000000001E-2</v>
          </cell>
          <cell r="AD4652">
            <v>2</v>
          </cell>
        </row>
        <row r="4653">
          <cell r="D4653" t="str">
            <v>002635_Z11</v>
          </cell>
          <cell r="P4653">
            <v>3.2000000000000001E-2</v>
          </cell>
          <cell r="AD4653">
            <v>3</v>
          </cell>
        </row>
        <row r="4654">
          <cell r="D4654" t="str">
            <v>002635_Z11</v>
          </cell>
          <cell r="P4654">
            <v>3.2000000000000001E-2</v>
          </cell>
          <cell r="AD4654">
            <v>4</v>
          </cell>
        </row>
        <row r="4655">
          <cell r="D4655" t="str">
            <v>002635_Z11</v>
          </cell>
          <cell r="P4655">
            <v>3.2000000000000001E-2</v>
          </cell>
          <cell r="AD4655">
            <v>5</v>
          </cell>
        </row>
        <row r="4656">
          <cell r="D4656" t="str">
            <v>002635_Z11</v>
          </cell>
          <cell r="P4656">
            <v>3.2000000000000001E-2</v>
          </cell>
          <cell r="AD4656">
            <v>6</v>
          </cell>
        </row>
        <row r="4657">
          <cell r="D4657" t="str">
            <v>002641_Z11</v>
          </cell>
          <cell r="P4657">
            <v>5.5E-2</v>
          </cell>
          <cell r="AD4657">
            <v>1</v>
          </cell>
        </row>
        <row r="4658">
          <cell r="D4658" t="str">
            <v>002641_Z11</v>
          </cell>
          <cell r="P4658">
            <v>5.5E-2</v>
          </cell>
          <cell r="AD4658">
            <v>2</v>
          </cell>
        </row>
        <row r="4659">
          <cell r="D4659" t="str">
            <v>002641_Z11</v>
          </cell>
          <cell r="P4659">
            <v>5.5E-2</v>
          </cell>
          <cell r="AD4659">
            <v>3</v>
          </cell>
        </row>
        <row r="4660">
          <cell r="D4660" t="str">
            <v>002641_Z11</v>
          </cell>
          <cell r="P4660">
            <v>5.5E-2</v>
          </cell>
          <cell r="AD4660">
            <v>4</v>
          </cell>
        </row>
        <row r="4661">
          <cell r="D4661" t="str">
            <v>002641_Z11</v>
          </cell>
          <cell r="P4661">
            <v>5.5E-2</v>
          </cell>
          <cell r="AD4661">
            <v>5</v>
          </cell>
        </row>
        <row r="4662">
          <cell r="D4662" t="str">
            <v>002641_Z11</v>
          </cell>
          <cell r="P4662">
            <v>5.5E-2</v>
          </cell>
          <cell r="AD4662">
            <v>6</v>
          </cell>
        </row>
        <row r="4663">
          <cell r="D4663" t="str">
            <v>002642_Z11</v>
          </cell>
          <cell r="P4663">
            <v>1.4999999999999999E-2</v>
          </cell>
          <cell r="AD4663">
            <v>1</v>
          </cell>
        </row>
        <row r="4664">
          <cell r="D4664" t="str">
            <v>002642_Z11</v>
          </cell>
          <cell r="P4664">
            <v>1.4999999999999999E-2</v>
          </cell>
          <cell r="AD4664">
            <v>2</v>
          </cell>
        </row>
        <row r="4665">
          <cell r="D4665" t="str">
            <v>002642_Z11</v>
          </cell>
          <cell r="P4665">
            <v>1.4999999999999999E-2</v>
          </cell>
          <cell r="AD4665">
            <v>3</v>
          </cell>
        </row>
        <row r="4666">
          <cell r="D4666" t="str">
            <v>002642_Z11</v>
          </cell>
          <cell r="P4666">
            <v>1.4999999999999999E-2</v>
          </cell>
          <cell r="AD4666">
            <v>4</v>
          </cell>
        </row>
        <row r="4667">
          <cell r="D4667" t="str">
            <v>002642_Z11</v>
          </cell>
          <cell r="P4667">
            <v>1.4999999999999999E-2</v>
          </cell>
          <cell r="AD4667">
            <v>5</v>
          </cell>
        </row>
        <row r="4668">
          <cell r="D4668" t="str">
            <v>002642_Z11</v>
          </cell>
          <cell r="P4668">
            <v>1.4999999999999999E-2</v>
          </cell>
          <cell r="AD4668">
            <v>6</v>
          </cell>
        </row>
        <row r="4669">
          <cell r="D4669" t="str">
            <v>002646_Z11</v>
          </cell>
          <cell r="P4669">
            <v>0.03</v>
          </cell>
          <cell r="AD4669">
            <v>1</v>
          </cell>
        </row>
        <row r="4670">
          <cell r="D4670" t="str">
            <v>002646_Z11</v>
          </cell>
          <cell r="P4670">
            <v>0.03</v>
          </cell>
          <cell r="AD4670">
            <v>2</v>
          </cell>
        </row>
        <row r="4671">
          <cell r="D4671" t="str">
            <v>002646_Z11</v>
          </cell>
          <cell r="P4671">
            <v>0.03</v>
          </cell>
          <cell r="AD4671">
            <v>3</v>
          </cell>
        </row>
        <row r="4672">
          <cell r="D4672" t="str">
            <v>002646_Z11</v>
          </cell>
          <cell r="P4672">
            <v>0.03</v>
          </cell>
          <cell r="AD4672">
            <v>4</v>
          </cell>
        </row>
        <row r="4673">
          <cell r="D4673" t="str">
            <v>002646_Z11</v>
          </cell>
          <cell r="P4673">
            <v>0.03</v>
          </cell>
          <cell r="AD4673">
            <v>5</v>
          </cell>
        </row>
        <row r="4674">
          <cell r="D4674" t="str">
            <v>002646_Z11</v>
          </cell>
          <cell r="P4674">
            <v>0.03</v>
          </cell>
          <cell r="AD4674">
            <v>6</v>
          </cell>
        </row>
        <row r="4675">
          <cell r="D4675" t="str">
            <v>002650_Z11</v>
          </cell>
          <cell r="P4675">
            <v>0.03</v>
          </cell>
          <cell r="AD4675">
            <v>1</v>
          </cell>
        </row>
        <row r="4676">
          <cell r="D4676" t="str">
            <v>002650_Z11</v>
          </cell>
          <cell r="P4676">
            <v>0.03</v>
          </cell>
          <cell r="AD4676">
            <v>2</v>
          </cell>
        </row>
        <row r="4677">
          <cell r="D4677" t="str">
            <v>002650_Z11</v>
          </cell>
          <cell r="P4677">
            <v>0.03</v>
          </cell>
          <cell r="AD4677">
            <v>3</v>
          </cell>
        </row>
        <row r="4678">
          <cell r="D4678" t="str">
            <v>002650_Z11</v>
          </cell>
          <cell r="P4678">
            <v>0.03</v>
          </cell>
          <cell r="AD4678">
            <v>4</v>
          </cell>
        </row>
        <row r="4679">
          <cell r="D4679" t="str">
            <v>002650_Z11</v>
          </cell>
          <cell r="P4679">
            <v>0.03</v>
          </cell>
          <cell r="AD4679">
            <v>5</v>
          </cell>
        </row>
        <row r="4680">
          <cell r="D4680" t="str">
            <v>002650_Z11</v>
          </cell>
          <cell r="P4680">
            <v>0.03</v>
          </cell>
          <cell r="AD4680">
            <v>6</v>
          </cell>
        </row>
        <row r="4681">
          <cell r="D4681" t="str">
            <v>002653_Z11</v>
          </cell>
          <cell r="P4681">
            <v>4.4999999999999998E-2</v>
          </cell>
          <cell r="AD4681">
            <v>1</v>
          </cell>
        </row>
        <row r="4682">
          <cell r="D4682" t="str">
            <v>002653_Z11</v>
          </cell>
          <cell r="P4682">
            <v>4.4999999999999998E-2</v>
          </cell>
          <cell r="AD4682">
            <v>2</v>
          </cell>
        </row>
        <row r="4683">
          <cell r="D4683" t="str">
            <v>002653_Z11</v>
          </cell>
          <cell r="P4683">
            <v>4.4999999999999998E-2</v>
          </cell>
          <cell r="AD4683">
            <v>3</v>
          </cell>
        </row>
        <row r="4684">
          <cell r="D4684" t="str">
            <v>002653_Z11</v>
          </cell>
          <cell r="P4684">
            <v>4.4999999999999998E-2</v>
          </cell>
          <cell r="AD4684">
            <v>4</v>
          </cell>
        </row>
        <row r="4685">
          <cell r="D4685" t="str">
            <v>002653_Z11</v>
          </cell>
          <cell r="P4685">
            <v>4.4999999999999998E-2</v>
          </cell>
          <cell r="AD4685">
            <v>5</v>
          </cell>
        </row>
        <row r="4686">
          <cell r="D4686" t="str">
            <v>002653_Z11</v>
          </cell>
          <cell r="P4686">
            <v>4.4999999999999998E-2</v>
          </cell>
          <cell r="AD4686">
            <v>6</v>
          </cell>
        </row>
        <row r="4687">
          <cell r="D4687" t="str">
            <v>002658_Z11</v>
          </cell>
          <cell r="P4687">
            <v>0.03</v>
          </cell>
          <cell r="AD4687">
            <v>1</v>
          </cell>
        </row>
        <row r="4688">
          <cell r="D4688" t="str">
            <v>002658_Z11</v>
          </cell>
          <cell r="P4688">
            <v>0.03</v>
          </cell>
          <cell r="AD4688">
            <v>2</v>
          </cell>
        </row>
        <row r="4689">
          <cell r="D4689" t="str">
            <v>002658_Z11</v>
          </cell>
          <cell r="P4689">
            <v>0.03</v>
          </cell>
          <cell r="AD4689">
            <v>3</v>
          </cell>
        </row>
        <row r="4690">
          <cell r="D4690" t="str">
            <v>002658_Z11</v>
          </cell>
          <cell r="P4690">
            <v>0.03</v>
          </cell>
          <cell r="AD4690">
            <v>4</v>
          </cell>
        </row>
        <row r="4691">
          <cell r="D4691" t="str">
            <v>002658_Z11</v>
          </cell>
          <cell r="P4691">
            <v>0.03</v>
          </cell>
          <cell r="AD4691">
            <v>5</v>
          </cell>
        </row>
        <row r="4692">
          <cell r="D4692" t="str">
            <v>002658_Z11</v>
          </cell>
          <cell r="P4692">
            <v>0.03</v>
          </cell>
          <cell r="AD4692">
            <v>6</v>
          </cell>
        </row>
        <row r="4693">
          <cell r="D4693" t="str">
            <v>002676_Z11</v>
          </cell>
          <cell r="P4693"/>
          <cell r="AD4693">
            <v>3</v>
          </cell>
        </row>
        <row r="4694">
          <cell r="D4694" t="str">
            <v>002676_Z11</v>
          </cell>
          <cell r="P4694">
            <v>1.4999999999999999E-2</v>
          </cell>
          <cell r="AD4694">
            <v>3</v>
          </cell>
        </row>
        <row r="4695">
          <cell r="D4695" t="str">
            <v>002676_Z11</v>
          </cell>
          <cell r="P4695"/>
          <cell r="AD4695">
            <v>4</v>
          </cell>
        </row>
        <row r="4696">
          <cell r="D4696" t="str">
            <v>002676_Z11</v>
          </cell>
          <cell r="P4696">
            <v>1.4999999999999999E-2</v>
          </cell>
          <cell r="AD4696">
            <v>4</v>
          </cell>
        </row>
        <row r="4697">
          <cell r="D4697" t="str">
            <v>002676_Z11</v>
          </cell>
          <cell r="P4697">
            <v>1.4999999999999999E-2</v>
          </cell>
          <cell r="AD4697">
            <v>5</v>
          </cell>
        </row>
        <row r="4698">
          <cell r="D4698" t="str">
            <v>002676_Z11</v>
          </cell>
          <cell r="P4698">
            <v>1.4999999999999999E-2</v>
          </cell>
          <cell r="AD4698">
            <v>6</v>
          </cell>
        </row>
        <row r="4699">
          <cell r="D4699" t="str">
            <v>002681_Z11</v>
          </cell>
          <cell r="P4699">
            <v>0.13200000000000001</v>
          </cell>
          <cell r="AD4699">
            <v>1</v>
          </cell>
        </row>
        <row r="4700">
          <cell r="D4700" t="str">
            <v>002681_Z11</v>
          </cell>
          <cell r="P4700">
            <v>0.13200000000000001</v>
          </cell>
          <cell r="AD4700">
            <v>2</v>
          </cell>
        </row>
        <row r="4701">
          <cell r="D4701" t="str">
            <v>002681_Z11</v>
          </cell>
          <cell r="P4701">
            <v>0.13200000000000001</v>
          </cell>
          <cell r="AD4701">
            <v>3</v>
          </cell>
        </row>
        <row r="4702">
          <cell r="D4702" t="str">
            <v>002681_Z11</v>
          </cell>
          <cell r="P4702">
            <v>0.13200000000000001</v>
          </cell>
          <cell r="AD4702">
            <v>4</v>
          </cell>
        </row>
        <row r="4703">
          <cell r="D4703" t="str">
            <v>002681_Z11</v>
          </cell>
          <cell r="P4703">
            <v>0.13200000000000001</v>
          </cell>
          <cell r="AD4703">
            <v>5</v>
          </cell>
        </row>
        <row r="4704">
          <cell r="D4704" t="str">
            <v>002681_Z11</v>
          </cell>
          <cell r="P4704">
            <v>0.13200000000000001</v>
          </cell>
          <cell r="AD4704">
            <v>6</v>
          </cell>
        </row>
        <row r="4705">
          <cell r="D4705" t="str">
            <v>002682_Z11</v>
          </cell>
          <cell r="P4705">
            <v>0.13200000000000001</v>
          </cell>
          <cell r="AD4705">
            <v>1</v>
          </cell>
        </row>
        <row r="4706">
          <cell r="D4706" t="str">
            <v>002682_Z11</v>
          </cell>
          <cell r="P4706">
            <v>0.13200000000000001</v>
          </cell>
          <cell r="AD4706">
            <v>2</v>
          </cell>
        </row>
        <row r="4707">
          <cell r="D4707" t="str">
            <v>002682_Z11</v>
          </cell>
          <cell r="P4707">
            <v>0.13200000000000001</v>
          </cell>
          <cell r="AD4707">
            <v>3</v>
          </cell>
        </row>
        <row r="4708">
          <cell r="D4708" t="str">
            <v>002682_Z11</v>
          </cell>
          <cell r="P4708">
            <v>0.13200000000000001</v>
          </cell>
          <cell r="AD4708">
            <v>4</v>
          </cell>
        </row>
        <row r="4709">
          <cell r="D4709" t="str">
            <v>002682_Z11</v>
          </cell>
          <cell r="P4709">
            <v>0.13200000000000001</v>
          </cell>
          <cell r="AD4709">
            <v>5</v>
          </cell>
        </row>
        <row r="4710">
          <cell r="D4710" t="str">
            <v>002682_Z11</v>
          </cell>
          <cell r="P4710">
            <v>0.13200000000000001</v>
          </cell>
          <cell r="AD4710">
            <v>6</v>
          </cell>
        </row>
        <row r="4711">
          <cell r="D4711" t="str">
            <v>002690_Z11</v>
          </cell>
          <cell r="P4711">
            <v>0.04</v>
          </cell>
          <cell r="AD4711">
            <v>1</v>
          </cell>
        </row>
        <row r="4712">
          <cell r="D4712" t="str">
            <v>002690_Z11</v>
          </cell>
          <cell r="P4712">
            <v>0.04</v>
          </cell>
          <cell r="AD4712">
            <v>2</v>
          </cell>
        </row>
        <row r="4713">
          <cell r="D4713" t="str">
            <v>002690_Z11</v>
          </cell>
          <cell r="P4713">
            <v>0.04</v>
          </cell>
          <cell r="AD4713">
            <v>3</v>
          </cell>
        </row>
        <row r="4714">
          <cell r="D4714" t="str">
            <v>002690_Z11</v>
          </cell>
          <cell r="P4714">
            <v>0.04</v>
          </cell>
          <cell r="AD4714">
            <v>4</v>
          </cell>
        </row>
        <row r="4715">
          <cell r="D4715" t="str">
            <v>002690_Z11</v>
          </cell>
          <cell r="P4715">
            <v>0.04</v>
          </cell>
          <cell r="AD4715">
            <v>5</v>
          </cell>
        </row>
        <row r="4716">
          <cell r="D4716" t="str">
            <v>002690_Z11</v>
          </cell>
          <cell r="P4716">
            <v>0.04</v>
          </cell>
          <cell r="AD4716">
            <v>6</v>
          </cell>
        </row>
        <row r="4717">
          <cell r="D4717" t="str">
            <v>002692_Z11</v>
          </cell>
          <cell r="P4717">
            <v>0.04</v>
          </cell>
          <cell r="AD4717">
            <v>1</v>
          </cell>
        </row>
        <row r="4718">
          <cell r="D4718" t="str">
            <v>002692_Z11</v>
          </cell>
          <cell r="P4718">
            <v>0.04</v>
          </cell>
          <cell r="AD4718">
            <v>2</v>
          </cell>
        </row>
        <row r="4719">
          <cell r="D4719" t="str">
            <v>002692_Z11</v>
          </cell>
          <cell r="P4719">
            <v>0.04</v>
          </cell>
          <cell r="AD4719">
            <v>3</v>
          </cell>
        </row>
        <row r="4720">
          <cell r="D4720" t="str">
            <v>002692_Z11</v>
          </cell>
          <cell r="P4720">
            <v>0.04</v>
          </cell>
          <cell r="AD4720">
            <v>4</v>
          </cell>
        </row>
        <row r="4721">
          <cell r="D4721" t="str">
            <v>002692_Z11</v>
          </cell>
          <cell r="P4721">
            <v>0.04</v>
          </cell>
          <cell r="AD4721">
            <v>5</v>
          </cell>
        </row>
        <row r="4722">
          <cell r="D4722" t="str">
            <v>002692_Z11</v>
          </cell>
          <cell r="P4722">
            <v>0.04</v>
          </cell>
          <cell r="AD4722">
            <v>6</v>
          </cell>
        </row>
        <row r="4723">
          <cell r="D4723" t="str">
            <v>002706_Z11</v>
          </cell>
          <cell r="P4723">
            <v>2.5</v>
          </cell>
          <cell r="AD4723">
            <v>1</v>
          </cell>
        </row>
        <row r="4724">
          <cell r="D4724" t="str">
            <v>002706_Z11</v>
          </cell>
          <cell r="P4724">
            <v>2.5</v>
          </cell>
          <cell r="AD4724">
            <v>2</v>
          </cell>
        </row>
        <row r="4725">
          <cell r="D4725" t="str">
            <v>002706_Z11</v>
          </cell>
          <cell r="P4725">
            <v>2.5</v>
          </cell>
          <cell r="AD4725">
            <v>3</v>
          </cell>
        </row>
        <row r="4726">
          <cell r="D4726" t="str">
            <v>002706_Z11</v>
          </cell>
          <cell r="P4726">
            <v>2.5</v>
          </cell>
          <cell r="AD4726">
            <v>4</v>
          </cell>
        </row>
        <row r="4727">
          <cell r="D4727" t="str">
            <v>002706_Z11</v>
          </cell>
          <cell r="P4727">
            <v>2.5</v>
          </cell>
          <cell r="AD4727">
            <v>5</v>
          </cell>
        </row>
        <row r="4728">
          <cell r="D4728" t="str">
            <v>002706_Z11</v>
          </cell>
          <cell r="P4728">
            <v>2.5</v>
          </cell>
          <cell r="AD4728">
            <v>6</v>
          </cell>
        </row>
        <row r="4729">
          <cell r="D4729" t="str">
            <v>002720_Z11</v>
          </cell>
          <cell r="P4729">
            <v>5.4999999999999997E-3</v>
          </cell>
          <cell r="AD4729">
            <v>1</v>
          </cell>
        </row>
        <row r="4730">
          <cell r="D4730" t="str">
            <v>002720_Z11</v>
          </cell>
          <cell r="P4730">
            <v>5.4999999999999997E-3</v>
          </cell>
          <cell r="AD4730">
            <v>2</v>
          </cell>
        </row>
        <row r="4731">
          <cell r="D4731" t="str">
            <v>002720_Z11</v>
          </cell>
          <cell r="P4731">
            <v>5.4999999999999997E-3</v>
          </cell>
          <cell r="AD4731">
            <v>3</v>
          </cell>
        </row>
        <row r="4732">
          <cell r="D4732" t="str">
            <v>002720_Z11</v>
          </cell>
          <cell r="P4732">
            <v>5.4999999999999997E-3</v>
          </cell>
          <cell r="AD4732">
            <v>4</v>
          </cell>
        </row>
        <row r="4733">
          <cell r="D4733" t="str">
            <v>002720_Z11</v>
          </cell>
          <cell r="P4733">
            <v>5.4999999999999997E-3</v>
          </cell>
          <cell r="AD4733">
            <v>5</v>
          </cell>
        </row>
        <row r="4734">
          <cell r="D4734" t="str">
            <v>002720_Z11</v>
          </cell>
          <cell r="P4734">
            <v>5.4999999999999997E-3</v>
          </cell>
          <cell r="AD4734">
            <v>6</v>
          </cell>
        </row>
        <row r="4735">
          <cell r="D4735" t="str">
            <v>002732_Z11</v>
          </cell>
          <cell r="P4735">
            <v>3.0000000000000001E-3</v>
          </cell>
          <cell r="AD4735">
            <v>1</v>
          </cell>
        </row>
        <row r="4736">
          <cell r="D4736" t="str">
            <v>002732_Z11</v>
          </cell>
          <cell r="P4736">
            <v>3.0000000000000001E-3</v>
          </cell>
          <cell r="AD4736">
            <v>2</v>
          </cell>
        </row>
        <row r="4737">
          <cell r="D4737" t="str">
            <v>002732_Z11</v>
          </cell>
          <cell r="P4737">
            <v>3.0000000000000001E-3</v>
          </cell>
          <cell r="AD4737">
            <v>3</v>
          </cell>
        </row>
        <row r="4738">
          <cell r="D4738" t="str">
            <v>002732_Z11</v>
          </cell>
          <cell r="P4738">
            <v>3.0000000000000001E-3</v>
          </cell>
          <cell r="AD4738">
            <v>4</v>
          </cell>
        </row>
        <row r="4739">
          <cell r="D4739" t="str">
            <v>002732_Z11</v>
          </cell>
          <cell r="P4739">
            <v>3.0000000000000001E-3</v>
          </cell>
          <cell r="AD4739">
            <v>5</v>
          </cell>
        </row>
        <row r="4740">
          <cell r="D4740" t="str">
            <v>002732_Z11</v>
          </cell>
          <cell r="P4740">
            <v>3.0000000000000001E-3</v>
          </cell>
          <cell r="AD4740">
            <v>6</v>
          </cell>
        </row>
        <row r="4741">
          <cell r="D4741" t="str">
            <v>002735_Z11</v>
          </cell>
          <cell r="P4741">
            <v>2.5499999999999998</v>
          </cell>
          <cell r="AD4741">
            <v>1</v>
          </cell>
        </row>
        <row r="4742">
          <cell r="D4742" t="str">
            <v>002735_Z11</v>
          </cell>
          <cell r="P4742">
            <v>2.5499999999999998</v>
          </cell>
          <cell r="AD4742">
            <v>2</v>
          </cell>
        </row>
        <row r="4743">
          <cell r="D4743" t="str">
            <v>002735_Z11</v>
          </cell>
          <cell r="P4743">
            <v>2.5499999999999998</v>
          </cell>
          <cell r="AD4743">
            <v>3</v>
          </cell>
        </row>
        <row r="4744">
          <cell r="D4744" t="str">
            <v>002735_Z11</v>
          </cell>
          <cell r="P4744">
            <v>2.5499999999999998</v>
          </cell>
          <cell r="AD4744">
            <v>4</v>
          </cell>
        </row>
        <row r="4745">
          <cell r="D4745" t="str">
            <v>002735_Z11</v>
          </cell>
          <cell r="P4745">
            <v>2.5499999999999998</v>
          </cell>
          <cell r="AD4745">
            <v>5</v>
          </cell>
        </row>
        <row r="4746">
          <cell r="D4746" t="str">
            <v>002735_Z11</v>
          </cell>
          <cell r="P4746">
            <v>2.5499999999999998</v>
          </cell>
          <cell r="AD4746">
            <v>6</v>
          </cell>
        </row>
        <row r="4747">
          <cell r="D4747" t="str">
            <v>002737_Z11</v>
          </cell>
          <cell r="P4747">
            <v>0.37</v>
          </cell>
          <cell r="AD4747">
            <v>1</v>
          </cell>
        </row>
        <row r="4748">
          <cell r="D4748" t="str">
            <v>002737_Z11</v>
          </cell>
          <cell r="P4748">
            <v>0.37</v>
          </cell>
          <cell r="AD4748">
            <v>2</v>
          </cell>
        </row>
        <row r="4749">
          <cell r="D4749" t="str">
            <v>002737_Z11</v>
          </cell>
          <cell r="P4749">
            <v>0.37</v>
          </cell>
          <cell r="AD4749">
            <v>3</v>
          </cell>
        </row>
        <row r="4750">
          <cell r="D4750" t="str">
            <v>002737_Z11</v>
          </cell>
          <cell r="P4750">
            <v>0.37</v>
          </cell>
          <cell r="AD4750">
            <v>4</v>
          </cell>
        </row>
        <row r="4751">
          <cell r="D4751" t="str">
            <v>002737_Z11</v>
          </cell>
          <cell r="P4751">
            <v>0.37</v>
          </cell>
          <cell r="AD4751">
            <v>5</v>
          </cell>
        </row>
        <row r="4752">
          <cell r="D4752" t="str">
            <v>002737_Z11</v>
          </cell>
          <cell r="P4752">
            <v>0.37</v>
          </cell>
          <cell r="AD4752">
            <v>6</v>
          </cell>
        </row>
        <row r="4753">
          <cell r="D4753" t="str">
            <v>002739_Z11</v>
          </cell>
          <cell r="P4753">
            <v>9.6000000000000002E-2</v>
          </cell>
          <cell r="AD4753">
            <v>1</v>
          </cell>
        </row>
        <row r="4754">
          <cell r="D4754" t="str">
            <v>002739_Z11</v>
          </cell>
          <cell r="P4754">
            <v>9.6000000000000002E-2</v>
          </cell>
          <cell r="AD4754">
            <v>2</v>
          </cell>
        </row>
        <row r="4755">
          <cell r="D4755" t="str">
            <v>002739_Z11</v>
          </cell>
          <cell r="P4755">
            <v>9.6000000000000002E-2</v>
          </cell>
          <cell r="AD4755">
            <v>3</v>
          </cell>
        </row>
        <row r="4756">
          <cell r="D4756" t="str">
            <v>002739_Z11</v>
          </cell>
          <cell r="P4756">
            <v>9.6000000000000002E-2</v>
          </cell>
          <cell r="AD4756">
            <v>4</v>
          </cell>
        </row>
        <row r="4757">
          <cell r="D4757" t="str">
            <v>002739_Z11</v>
          </cell>
          <cell r="P4757">
            <v>9.6000000000000002E-2</v>
          </cell>
          <cell r="AD4757">
            <v>5</v>
          </cell>
        </row>
        <row r="4758">
          <cell r="D4758" t="str">
            <v>002739_Z11</v>
          </cell>
          <cell r="P4758">
            <v>9.6000000000000002E-2</v>
          </cell>
          <cell r="AD4758">
            <v>6</v>
          </cell>
        </row>
        <row r="4759">
          <cell r="D4759" t="str">
            <v>002740_Z11</v>
          </cell>
          <cell r="P4759">
            <v>5.5E-2</v>
          </cell>
          <cell r="AD4759">
            <v>1</v>
          </cell>
        </row>
        <row r="4760">
          <cell r="D4760" t="str">
            <v>002740_Z11</v>
          </cell>
          <cell r="P4760">
            <v>5.5E-2</v>
          </cell>
          <cell r="AD4760">
            <v>2</v>
          </cell>
        </row>
        <row r="4761">
          <cell r="D4761" t="str">
            <v>002740_Z11</v>
          </cell>
          <cell r="P4761">
            <v>5.5E-2</v>
          </cell>
          <cell r="AD4761">
            <v>3</v>
          </cell>
        </row>
        <row r="4762">
          <cell r="D4762" t="str">
            <v>002740_Z11</v>
          </cell>
          <cell r="P4762">
            <v>5.5E-2</v>
          </cell>
          <cell r="AD4762">
            <v>4</v>
          </cell>
        </row>
        <row r="4763">
          <cell r="D4763" t="str">
            <v>002740_Z11</v>
          </cell>
          <cell r="P4763">
            <v>5.5E-2</v>
          </cell>
          <cell r="AD4763">
            <v>5</v>
          </cell>
        </row>
        <row r="4764">
          <cell r="D4764" t="str">
            <v>002740_Z11</v>
          </cell>
          <cell r="P4764">
            <v>5.5E-2</v>
          </cell>
          <cell r="AD4764">
            <v>6</v>
          </cell>
        </row>
        <row r="4765">
          <cell r="D4765" t="str">
            <v>002741_Z11</v>
          </cell>
          <cell r="P4765">
            <v>0.03</v>
          </cell>
          <cell r="AD4765">
            <v>1</v>
          </cell>
        </row>
        <row r="4766">
          <cell r="D4766" t="str">
            <v>002741_Z11</v>
          </cell>
          <cell r="P4766">
            <v>0.03</v>
          </cell>
          <cell r="AD4766">
            <v>2</v>
          </cell>
        </row>
        <row r="4767">
          <cell r="D4767" t="str">
            <v>002741_Z11</v>
          </cell>
          <cell r="P4767">
            <v>0.03</v>
          </cell>
          <cell r="AD4767">
            <v>3</v>
          </cell>
        </row>
        <row r="4768">
          <cell r="D4768" t="str">
            <v>002741_Z11</v>
          </cell>
          <cell r="P4768">
            <v>0.03</v>
          </cell>
          <cell r="AD4768">
            <v>4</v>
          </cell>
        </row>
        <row r="4769">
          <cell r="D4769" t="str">
            <v>002741_Z11</v>
          </cell>
          <cell r="P4769">
            <v>0.03</v>
          </cell>
          <cell r="AD4769">
            <v>5</v>
          </cell>
        </row>
        <row r="4770">
          <cell r="D4770" t="str">
            <v>002741_Z11</v>
          </cell>
          <cell r="P4770">
            <v>0.03</v>
          </cell>
          <cell r="AD4770">
            <v>6</v>
          </cell>
        </row>
        <row r="4771">
          <cell r="D4771" t="str">
            <v>002742_Z11</v>
          </cell>
          <cell r="P4771">
            <v>2.1999999999999999E-2</v>
          </cell>
          <cell r="AD4771">
            <v>1</v>
          </cell>
        </row>
        <row r="4772">
          <cell r="D4772" t="str">
            <v>002742_Z11</v>
          </cell>
          <cell r="P4772">
            <v>2.1999999999999999E-2</v>
          </cell>
          <cell r="AD4772">
            <v>2</v>
          </cell>
        </row>
        <row r="4773">
          <cell r="D4773" t="str">
            <v>002742_Z11</v>
          </cell>
          <cell r="P4773">
            <v>2.1999999999999999E-2</v>
          </cell>
          <cell r="AD4773">
            <v>3</v>
          </cell>
        </row>
        <row r="4774">
          <cell r="D4774" t="str">
            <v>002742_Z11</v>
          </cell>
          <cell r="P4774">
            <v>2.1999999999999999E-2</v>
          </cell>
          <cell r="AD4774">
            <v>4</v>
          </cell>
        </row>
        <row r="4775">
          <cell r="D4775" t="str">
            <v>002742_Z11</v>
          </cell>
          <cell r="P4775">
            <v>2.1999999999999999E-2</v>
          </cell>
          <cell r="AD4775">
            <v>5</v>
          </cell>
        </row>
        <row r="4776">
          <cell r="D4776" t="str">
            <v>002742_Z11</v>
          </cell>
          <cell r="P4776">
            <v>2.1999999999999999E-2</v>
          </cell>
          <cell r="AD4776">
            <v>6</v>
          </cell>
        </row>
        <row r="4777">
          <cell r="D4777" t="str">
            <v>002752_Z11</v>
          </cell>
          <cell r="P4777">
            <v>1.0999999999999999E-2</v>
          </cell>
          <cell r="AD4777">
            <v>1</v>
          </cell>
        </row>
        <row r="4778">
          <cell r="D4778" t="str">
            <v>002752_Z11</v>
          </cell>
          <cell r="P4778">
            <v>1.0999999999999999E-2</v>
          </cell>
          <cell r="AD4778">
            <v>2</v>
          </cell>
        </row>
        <row r="4779">
          <cell r="D4779" t="str">
            <v>002752_Z11</v>
          </cell>
          <cell r="P4779">
            <v>1.0999999999999999E-2</v>
          </cell>
          <cell r="AD4779">
            <v>3</v>
          </cell>
        </row>
        <row r="4780">
          <cell r="D4780" t="str">
            <v>002752_Z11</v>
          </cell>
          <cell r="P4780">
            <v>1.0999999999999999E-2</v>
          </cell>
          <cell r="AD4780">
            <v>4</v>
          </cell>
        </row>
        <row r="4781">
          <cell r="D4781" t="str">
            <v>002752_Z11</v>
          </cell>
          <cell r="P4781">
            <v>1.0999999999999999E-2</v>
          </cell>
          <cell r="AD4781">
            <v>5</v>
          </cell>
        </row>
        <row r="4782">
          <cell r="D4782" t="str">
            <v>002752_Z11</v>
          </cell>
          <cell r="P4782">
            <v>1.0999999999999999E-2</v>
          </cell>
          <cell r="AD4782">
            <v>6</v>
          </cell>
        </row>
        <row r="4783">
          <cell r="D4783" t="str">
            <v>002753_Z11</v>
          </cell>
          <cell r="P4783">
            <v>0.03</v>
          </cell>
          <cell r="AD4783">
            <v>1</v>
          </cell>
        </row>
        <row r="4784">
          <cell r="D4784" t="str">
            <v>002753_Z11</v>
          </cell>
          <cell r="P4784">
            <v>0.03</v>
          </cell>
          <cell r="AD4784">
            <v>2</v>
          </cell>
        </row>
        <row r="4785">
          <cell r="D4785" t="str">
            <v>002753_Z11</v>
          </cell>
          <cell r="P4785">
            <v>0.03</v>
          </cell>
          <cell r="AD4785">
            <v>3</v>
          </cell>
        </row>
        <row r="4786">
          <cell r="D4786" t="str">
            <v>002753_Z11</v>
          </cell>
          <cell r="P4786">
            <v>0.03</v>
          </cell>
          <cell r="AD4786">
            <v>4</v>
          </cell>
        </row>
        <row r="4787">
          <cell r="D4787" t="str">
            <v>002753_Z11</v>
          </cell>
          <cell r="P4787">
            <v>0.03</v>
          </cell>
          <cell r="AD4787">
            <v>5</v>
          </cell>
        </row>
        <row r="4788">
          <cell r="D4788" t="str">
            <v>002753_Z11</v>
          </cell>
          <cell r="P4788">
            <v>0.03</v>
          </cell>
          <cell r="AD4788">
            <v>6</v>
          </cell>
        </row>
        <row r="4789">
          <cell r="D4789" t="str">
            <v>002769_Z11</v>
          </cell>
          <cell r="P4789">
            <v>0.12</v>
          </cell>
          <cell r="AD4789">
            <v>1</v>
          </cell>
        </row>
        <row r="4790">
          <cell r="D4790" t="str">
            <v>002769_Z11</v>
          </cell>
          <cell r="P4790">
            <v>0.12</v>
          </cell>
          <cell r="AD4790">
            <v>2</v>
          </cell>
        </row>
        <row r="4791">
          <cell r="D4791" t="str">
            <v>002769_Z11</v>
          </cell>
          <cell r="P4791">
            <v>0.12</v>
          </cell>
          <cell r="AD4791">
            <v>3</v>
          </cell>
        </row>
        <row r="4792">
          <cell r="D4792" t="str">
            <v>002769_Z11</v>
          </cell>
          <cell r="P4792">
            <v>0.12</v>
          </cell>
          <cell r="AD4792">
            <v>4</v>
          </cell>
        </row>
        <row r="4793">
          <cell r="D4793" t="str">
            <v>002769_Z11</v>
          </cell>
          <cell r="P4793">
            <v>0.12</v>
          </cell>
          <cell r="AD4793">
            <v>5</v>
          </cell>
        </row>
        <row r="4794">
          <cell r="D4794" t="str">
            <v>002769_Z11</v>
          </cell>
          <cell r="P4794">
            <v>0.12</v>
          </cell>
          <cell r="AD4794">
            <v>6</v>
          </cell>
        </row>
        <row r="4795">
          <cell r="D4795" t="str">
            <v>002770_Z11</v>
          </cell>
          <cell r="P4795">
            <v>1.4999999999999999E-2</v>
          </cell>
          <cell r="AD4795">
            <v>1</v>
          </cell>
        </row>
        <row r="4796">
          <cell r="D4796" t="str">
            <v>002770_Z11</v>
          </cell>
          <cell r="P4796">
            <v>1.4999999999999999E-2</v>
          </cell>
          <cell r="AD4796">
            <v>2</v>
          </cell>
        </row>
        <row r="4797">
          <cell r="D4797" t="str">
            <v>002770_Z11</v>
          </cell>
          <cell r="P4797">
            <v>1.4999999999999999E-2</v>
          </cell>
          <cell r="AD4797">
            <v>3</v>
          </cell>
        </row>
        <row r="4798">
          <cell r="D4798" t="str">
            <v>002770_Z11</v>
          </cell>
          <cell r="P4798">
            <v>1.4999999999999999E-2</v>
          </cell>
          <cell r="AD4798">
            <v>4</v>
          </cell>
        </row>
        <row r="4799">
          <cell r="D4799" t="str">
            <v>002771_Z11</v>
          </cell>
          <cell r="P4799">
            <v>0.11</v>
          </cell>
          <cell r="AD4799">
            <v>1</v>
          </cell>
        </row>
        <row r="4800">
          <cell r="D4800" t="str">
            <v>002771_Z11</v>
          </cell>
          <cell r="P4800">
            <v>0.11</v>
          </cell>
          <cell r="AD4800">
            <v>2</v>
          </cell>
        </row>
        <row r="4801">
          <cell r="D4801" t="str">
            <v>002771_Z11</v>
          </cell>
          <cell r="P4801">
            <v>0.11</v>
          </cell>
          <cell r="AD4801">
            <v>3</v>
          </cell>
        </row>
        <row r="4802">
          <cell r="D4802" t="str">
            <v>002771_Z11</v>
          </cell>
          <cell r="P4802">
            <v>0.11</v>
          </cell>
          <cell r="AD4802">
            <v>4</v>
          </cell>
        </row>
        <row r="4803">
          <cell r="D4803" t="str">
            <v>002771_Z11</v>
          </cell>
          <cell r="P4803">
            <v>0.11</v>
          </cell>
          <cell r="AD4803">
            <v>5</v>
          </cell>
        </row>
        <row r="4804">
          <cell r="D4804" t="str">
            <v>002771_Z11</v>
          </cell>
          <cell r="P4804">
            <v>0.11</v>
          </cell>
          <cell r="AD4804">
            <v>6</v>
          </cell>
        </row>
        <row r="4805">
          <cell r="D4805" t="str">
            <v>002780_Z11</v>
          </cell>
          <cell r="P4805">
            <v>0.01</v>
          </cell>
          <cell r="AD4805">
            <v>1</v>
          </cell>
        </row>
        <row r="4806">
          <cell r="D4806" t="str">
            <v>002780_Z11</v>
          </cell>
          <cell r="P4806">
            <v>0.01</v>
          </cell>
          <cell r="AD4806">
            <v>2</v>
          </cell>
        </row>
        <row r="4807">
          <cell r="D4807" t="str">
            <v>002780_Z11</v>
          </cell>
          <cell r="P4807">
            <v>0.01</v>
          </cell>
          <cell r="AD4807">
            <v>3</v>
          </cell>
        </row>
        <row r="4808">
          <cell r="D4808" t="str">
            <v>002780_Z11</v>
          </cell>
          <cell r="P4808">
            <v>0.01</v>
          </cell>
          <cell r="AD4808">
            <v>4</v>
          </cell>
        </row>
        <row r="4809">
          <cell r="D4809" t="str">
            <v>002780_Z11</v>
          </cell>
          <cell r="P4809">
            <v>0.01</v>
          </cell>
          <cell r="AD4809">
            <v>5</v>
          </cell>
        </row>
        <row r="4810">
          <cell r="D4810" t="str">
            <v>002780_Z11</v>
          </cell>
          <cell r="P4810">
            <v>0.01</v>
          </cell>
          <cell r="AD4810">
            <v>6</v>
          </cell>
        </row>
        <row r="4811">
          <cell r="D4811" t="str">
            <v>002789_Z11</v>
          </cell>
          <cell r="P4811">
            <v>0.03</v>
          </cell>
          <cell r="AD4811">
            <v>1</v>
          </cell>
        </row>
        <row r="4812">
          <cell r="D4812" t="str">
            <v>002789_Z11</v>
          </cell>
          <cell r="P4812">
            <v>0.03</v>
          </cell>
          <cell r="AD4812">
            <v>2</v>
          </cell>
        </row>
        <row r="4813">
          <cell r="D4813" t="str">
            <v>002789_Z11</v>
          </cell>
          <cell r="P4813">
            <v>0.03</v>
          </cell>
          <cell r="AD4813">
            <v>3</v>
          </cell>
        </row>
        <row r="4814">
          <cell r="D4814" t="str">
            <v>002789_Z11</v>
          </cell>
          <cell r="P4814">
            <v>0.03</v>
          </cell>
          <cell r="AD4814">
            <v>4</v>
          </cell>
        </row>
        <row r="4815">
          <cell r="D4815" t="str">
            <v>002789_Z11</v>
          </cell>
          <cell r="P4815">
            <v>0.03</v>
          </cell>
          <cell r="AD4815">
            <v>5</v>
          </cell>
        </row>
        <row r="4816">
          <cell r="D4816" t="str">
            <v>002789_Z11</v>
          </cell>
          <cell r="P4816">
            <v>0.03</v>
          </cell>
          <cell r="AD4816">
            <v>6</v>
          </cell>
        </row>
        <row r="4817">
          <cell r="D4817" t="str">
            <v>002790_Z11</v>
          </cell>
          <cell r="P4817">
            <v>7.4999999999999997E-3</v>
          </cell>
          <cell r="AD4817">
            <v>1</v>
          </cell>
        </row>
        <row r="4818">
          <cell r="D4818" t="str">
            <v>002790_Z11</v>
          </cell>
          <cell r="P4818">
            <v>7.4999999999999997E-3</v>
          </cell>
          <cell r="AD4818">
            <v>2</v>
          </cell>
        </row>
        <row r="4819">
          <cell r="D4819" t="str">
            <v>002790_Z11</v>
          </cell>
          <cell r="P4819">
            <v>7.4999999999999997E-3</v>
          </cell>
          <cell r="AD4819">
            <v>3</v>
          </cell>
        </row>
        <row r="4820">
          <cell r="D4820" t="str">
            <v>002790_Z11</v>
          </cell>
          <cell r="P4820">
            <v>7.4999999999999997E-3</v>
          </cell>
          <cell r="AD4820">
            <v>4</v>
          </cell>
        </row>
        <row r="4821">
          <cell r="D4821" t="str">
            <v>002790_Z11</v>
          </cell>
          <cell r="P4821">
            <v>7.4999999999999997E-3</v>
          </cell>
          <cell r="AD4821">
            <v>5</v>
          </cell>
        </row>
        <row r="4822">
          <cell r="D4822" t="str">
            <v>002790_Z11</v>
          </cell>
          <cell r="P4822">
            <v>7.4999999999999997E-3</v>
          </cell>
          <cell r="AD4822">
            <v>6</v>
          </cell>
        </row>
        <row r="4823">
          <cell r="D4823" t="str">
            <v>002791_Z11</v>
          </cell>
          <cell r="P4823">
            <v>0.09</v>
          </cell>
          <cell r="AD4823">
            <v>1</v>
          </cell>
        </row>
        <row r="4824">
          <cell r="D4824" t="str">
            <v>002791_Z11</v>
          </cell>
          <cell r="P4824">
            <v>0.09</v>
          </cell>
          <cell r="AD4824">
            <v>2</v>
          </cell>
        </row>
        <row r="4825">
          <cell r="D4825" t="str">
            <v>002791_Z11</v>
          </cell>
          <cell r="P4825">
            <v>0.09</v>
          </cell>
          <cell r="AD4825">
            <v>3</v>
          </cell>
        </row>
        <row r="4826">
          <cell r="D4826" t="str">
            <v>002791_Z11</v>
          </cell>
          <cell r="P4826">
            <v>0.09</v>
          </cell>
          <cell r="AD4826">
            <v>4</v>
          </cell>
        </row>
        <row r="4827">
          <cell r="D4827" t="str">
            <v>002791_Z11</v>
          </cell>
          <cell r="P4827">
            <v>0.09</v>
          </cell>
          <cell r="AD4827">
            <v>5</v>
          </cell>
        </row>
        <row r="4828">
          <cell r="D4828" t="str">
            <v>002791_Z11</v>
          </cell>
          <cell r="P4828">
            <v>0.09</v>
          </cell>
          <cell r="AD4828">
            <v>6</v>
          </cell>
        </row>
        <row r="4829">
          <cell r="D4829" t="str">
            <v>002795_Z11</v>
          </cell>
          <cell r="P4829">
            <v>0.08</v>
          </cell>
          <cell r="AD4829">
            <v>1</v>
          </cell>
        </row>
        <row r="4830">
          <cell r="D4830" t="str">
            <v>002795_Z11</v>
          </cell>
          <cell r="P4830">
            <v>0.08</v>
          </cell>
          <cell r="AD4830">
            <v>2</v>
          </cell>
        </row>
        <row r="4831">
          <cell r="D4831" t="str">
            <v>002795_Z11</v>
          </cell>
          <cell r="P4831">
            <v>0.08</v>
          </cell>
          <cell r="AD4831">
            <v>3</v>
          </cell>
        </row>
        <row r="4832">
          <cell r="D4832" t="str">
            <v>002795_Z11</v>
          </cell>
          <cell r="P4832">
            <v>0.08</v>
          </cell>
          <cell r="AD4832">
            <v>4</v>
          </cell>
        </row>
        <row r="4833">
          <cell r="D4833" t="str">
            <v>002795_Z11</v>
          </cell>
          <cell r="P4833">
            <v>0.08</v>
          </cell>
          <cell r="AD4833">
            <v>5</v>
          </cell>
        </row>
        <row r="4834">
          <cell r="D4834" t="str">
            <v>002795_Z11</v>
          </cell>
          <cell r="P4834">
            <v>0.08</v>
          </cell>
          <cell r="AD4834">
            <v>6</v>
          </cell>
        </row>
        <row r="4835">
          <cell r="D4835" t="str">
            <v>002802_Z11</v>
          </cell>
          <cell r="P4835">
            <v>5.5E-2</v>
          </cell>
          <cell r="AD4835">
            <v>1</v>
          </cell>
        </row>
        <row r="4836">
          <cell r="D4836" t="str">
            <v>002802_Z11</v>
          </cell>
          <cell r="P4836">
            <v>5.5E-2</v>
          </cell>
          <cell r="AD4836">
            <v>2</v>
          </cell>
        </row>
        <row r="4837">
          <cell r="D4837" t="str">
            <v>002802_Z11</v>
          </cell>
          <cell r="P4837">
            <v>5.5E-2</v>
          </cell>
          <cell r="AD4837">
            <v>3</v>
          </cell>
        </row>
        <row r="4838">
          <cell r="D4838" t="str">
            <v>002802_Z11</v>
          </cell>
          <cell r="P4838">
            <v>5.5E-2</v>
          </cell>
          <cell r="AD4838">
            <v>4</v>
          </cell>
        </row>
        <row r="4839">
          <cell r="D4839" t="str">
            <v>002802_Z11</v>
          </cell>
          <cell r="P4839">
            <v>5.5E-2</v>
          </cell>
          <cell r="AD4839">
            <v>5</v>
          </cell>
        </row>
        <row r="4840">
          <cell r="D4840" t="str">
            <v>002802_Z11</v>
          </cell>
          <cell r="P4840">
            <v>5.5E-2</v>
          </cell>
          <cell r="AD4840">
            <v>6</v>
          </cell>
        </row>
        <row r="4841">
          <cell r="D4841" t="str">
            <v>002821_Z11</v>
          </cell>
          <cell r="P4841">
            <v>5.1799999999999999E-2</v>
          </cell>
          <cell r="AD4841">
            <v>1</v>
          </cell>
        </row>
        <row r="4842">
          <cell r="D4842" t="str">
            <v>002821_Z11</v>
          </cell>
          <cell r="P4842">
            <v>5.1799999999999999E-2</v>
          </cell>
          <cell r="AD4842">
            <v>2</v>
          </cell>
        </row>
        <row r="4843">
          <cell r="D4843" t="str">
            <v>002821_Z11</v>
          </cell>
          <cell r="P4843">
            <v>5.1799999999999999E-2</v>
          </cell>
          <cell r="AD4843">
            <v>3</v>
          </cell>
        </row>
        <row r="4844">
          <cell r="D4844" t="str">
            <v>002821_Z11</v>
          </cell>
          <cell r="P4844">
            <v>5.1799999999999999E-2</v>
          </cell>
          <cell r="AD4844">
            <v>4</v>
          </cell>
        </row>
        <row r="4845">
          <cell r="D4845" t="str">
            <v>002821_Z11</v>
          </cell>
          <cell r="P4845">
            <v>5.1799999999999999E-2</v>
          </cell>
          <cell r="AD4845">
            <v>5</v>
          </cell>
        </row>
        <row r="4846">
          <cell r="D4846" t="str">
            <v>002821_Z11</v>
          </cell>
          <cell r="P4846">
            <v>5.1799999999999999E-2</v>
          </cell>
          <cell r="AD4846">
            <v>6</v>
          </cell>
        </row>
        <row r="4847">
          <cell r="D4847" t="str">
            <v>002840_Z11</v>
          </cell>
          <cell r="P4847">
            <v>6.0000000000000001E-3</v>
          </cell>
          <cell r="AD4847">
            <v>1</v>
          </cell>
        </row>
        <row r="4848">
          <cell r="D4848" t="str">
            <v>002840_Z11</v>
          </cell>
          <cell r="P4848">
            <v>6.0000000000000001E-3</v>
          </cell>
          <cell r="AD4848">
            <v>2</v>
          </cell>
        </row>
        <row r="4849">
          <cell r="D4849" t="str">
            <v>002840_Z11</v>
          </cell>
          <cell r="P4849">
            <v>6.0000000000000001E-3</v>
          </cell>
          <cell r="AD4849">
            <v>3</v>
          </cell>
        </row>
        <row r="4850">
          <cell r="D4850" t="str">
            <v>002840_Z11</v>
          </cell>
          <cell r="P4850">
            <v>6.0000000000000001E-3</v>
          </cell>
          <cell r="AD4850">
            <v>4</v>
          </cell>
        </row>
        <row r="4851">
          <cell r="D4851" t="str">
            <v>002840_Z11</v>
          </cell>
          <cell r="P4851">
            <v>6.0000000000000001E-3</v>
          </cell>
          <cell r="AD4851">
            <v>5</v>
          </cell>
        </row>
        <row r="4852">
          <cell r="D4852" t="str">
            <v>002840_Z11</v>
          </cell>
          <cell r="P4852">
            <v>6.0000000000000001E-3</v>
          </cell>
          <cell r="AD4852">
            <v>6</v>
          </cell>
        </row>
        <row r="4853">
          <cell r="D4853" t="str">
            <v>002853_Z11</v>
          </cell>
          <cell r="P4853">
            <v>0.09</v>
          </cell>
          <cell r="AD4853">
            <v>1</v>
          </cell>
        </row>
        <row r="4854">
          <cell r="D4854" t="str">
            <v>002853_Z11</v>
          </cell>
          <cell r="P4854">
            <v>0.09</v>
          </cell>
          <cell r="AD4854">
            <v>2</v>
          </cell>
        </row>
        <row r="4855">
          <cell r="D4855" t="str">
            <v>002853_Z11</v>
          </cell>
          <cell r="P4855">
            <v>0.09</v>
          </cell>
          <cell r="AD4855">
            <v>3</v>
          </cell>
        </row>
        <row r="4856">
          <cell r="D4856" t="str">
            <v>002853_Z11</v>
          </cell>
          <cell r="P4856">
            <v>0.09</v>
          </cell>
          <cell r="AD4856">
            <v>4</v>
          </cell>
        </row>
        <row r="4857">
          <cell r="D4857" t="str">
            <v>002853_Z11</v>
          </cell>
          <cell r="P4857">
            <v>0.09</v>
          </cell>
          <cell r="AD4857">
            <v>5</v>
          </cell>
        </row>
        <row r="4858">
          <cell r="D4858" t="str">
            <v>002853_Z11</v>
          </cell>
          <cell r="P4858">
            <v>0.09</v>
          </cell>
          <cell r="AD4858">
            <v>6</v>
          </cell>
        </row>
        <row r="4859">
          <cell r="D4859" t="str">
            <v>002857_Z11</v>
          </cell>
          <cell r="P4859">
            <v>4.4999999999999998E-2</v>
          </cell>
          <cell r="AD4859">
            <v>1</v>
          </cell>
        </row>
        <row r="4860">
          <cell r="D4860" t="str">
            <v>002857_Z11</v>
          </cell>
          <cell r="P4860">
            <v>4.4999999999999998E-2</v>
          </cell>
          <cell r="AD4860">
            <v>2</v>
          </cell>
        </row>
        <row r="4861">
          <cell r="D4861" t="str">
            <v>002857_Z11</v>
          </cell>
          <cell r="P4861">
            <v>4.4999999999999998E-2</v>
          </cell>
          <cell r="AD4861">
            <v>3</v>
          </cell>
        </row>
        <row r="4862">
          <cell r="D4862" t="str">
            <v>002857_Z11</v>
          </cell>
          <cell r="P4862">
            <v>4.4999999999999998E-2</v>
          </cell>
          <cell r="AD4862">
            <v>4</v>
          </cell>
        </row>
        <row r="4863">
          <cell r="D4863" t="str">
            <v>002857_Z11</v>
          </cell>
          <cell r="P4863">
            <v>4.4999999999999998E-2</v>
          </cell>
          <cell r="AD4863">
            <v>5</v>
          </cell>
        </row>
        <row r="4864">
          <cell r="D4864" t="str">
            <v>002857_Z11</v>
          </cell>
          <cell r="P4864">
            <v>4.4999999999999998E-2</v>
          </cell>
          <cell r="AD4864">
            <v>6</v>
          </cell>
        </row>
        <row r="4865">
          <cell r="D4865" t="str">
            <v>002858_Z11</v>
          </cell>
          <cell r="P4865">
            <v>0.03</v>
          </cell>
          <cell r="AD4865">
            <v>1</v>
          </cell>
        </row>
        <row r="4866">
          <cell r="D4866" t="str">
            <v>002858_Z11</v>
          </cell>
          <cell r="P4866">
            <v>0.03</v>
          </cell>
          <cell r="AD4866">
            <v>2</v>
          </cell>
        </row>
        <row r="4867">
          <cell r="D4867" t="str">
            <v>002858_Z11</v>
          </cell>
          <cell r="P4867">
            <v>0.03</v>
          </cell>
          <cell r="AD4867">
            <v>3</v>
          </cell>
        </row>
        <row r="4868">
          <cell r="D4868" t="str">
            <v>002858_Z11</v>
          </cell>
          <cell r="P4868">
            <v>0.03</v>
          </cell>
          <cell r="AD4868">
            <v>4</v>
          </cell>
        </row>
        <row r="4869">
          <cell r="D4869" t="str">
            <v>002858_Z11</v>
          </cell>
          <cell r="P4869">
            <v>0.03</v>
          </cell>
          <cell r="AD4869">
            <v>5</v>
          </cell>
        </row>
        <row r="4870">
          <cell r="D4870" t="str">
            <v>002858_Z11</v>
          </cell>
          <cell r="P4870">
            <v>0.03</v>
          </cell>
          <cell r="AD4870">
            <v>6</v>
          </cell>
        </row>
        <row r="4871">
          <cell r="D4871" t="str">
            <v>002859_Z11</v>
          </cell>
          <cell r="P4871">
            <v>0.03</v>
          </cell>
          <cell r="AD4871">
            <v>1</v>
          </cell>
        </row>
        <row r="4872">
          <cell r="D4872" t="str">
            <v>002859_Z11</v>
          </cell>
          <cell r="P4872">
            <v>0.03</v>
          </cell>
          <cell r="AD4872">
            <v>2</v>
          </cell>
        </row>
        <row r="4873">
          <cell r="D4873" t="str">
            <v>002859_Z11</v>
          </cell>
          <cell r="P4873">
            <v>0.03</v>
          </cell>
          <cell r="AD4873">
            <v>3</v>
          </cell>
        </row>
        <row r="4874">
          <cell r="D4874" t="str">
            <v>002859_Z11</v>
          </cell>
          <cell r="P4874">
            <v>0.03</v>
          </cell>
          <cell r="AD4874">
            <v>4</v>
          </cell>
        </row>
        <row r="4875">
          <cell r="D4875" t="str">
            <v>002859_Z11</v>
          </cell>
          <cell r="P4875">
            <v>0.03</v>
          </cell>
          <cell r="AD4875">
            <v>5</v>
          </cell>
        </row>
        <row r="4876">
          <cell r="D4876" t="str">
            <v>002859_Z11</v>
          </cell>
          <cell r="P4876">
            <v>0.03</v>
          </cell>
          <cell r="AD4876">
            <v>6</v>
          </cell>
        </row>
        <row r="4877">
          <cell r="D4877" t="str">
            <v>002860_Z11</v>
          </cell>
          <cell r="P4877">
            <v>0.25</v>
          </cell>
          <cell r="AD4877">
            <v>1</v>
          </cell>
        </row>
        <row r="4878">
          <cell r="D4878" t="str">
            <v>002860_Z11</v>
          </cell>
          <cell r="P4878">
            <v>0.25</v>
          </cell>
          <cell r="AD4878">
            <v>2</v>
          </cell>
        </row>
        <row r="4879">
          <cell r="D4879" t="str">
            <v>002860_Z11</v>
          </cell>
          <cell r="P4879">
            <v>0.25</v>
          </cell>
          <cell r="AD4879">
            <v>3</v>
          </cell>
        </row>
        <row r="4880">
          <cell r="D4880" t="str">
            <v>002860_Z11</v>
          </cell>
          <cell r="P4880">
            <v>0.25</v>
          </cell>
          <cell r="AD4880">
            <v>4</v>
          </cell>
        </row>
        <row r="4881">
          <cell r="D4881" t="str">
            <v>002860_Z11</v>
          </cell>
          <cell r="P4881">
            <v>0.25</v>
          </cell>
          <cell r="AD4881">
            <v>5</v>
          </cell>
        </row>
        <row r="4882">
          <cell r="D4882" t="str">
            <v>002860_Z11</v>
          </cell>
          <cell r="P4882">
            <v>0.25</v>
          </cell>
          <cell r="AD4882">
            <v>6</v>
          </cell>
        </row>
        <row r="4883">
          <cell r="D4883" t="str">
            <v>002863_Z11</v>
          </cell>
          <cell r="P4883">
            <v>1.0999999999999999E-2</v>
          </cell>
          <cell r="AD4883">
            <v>1</v>
          </cell>
        </row>
        <row r="4884">
          <cell r="D4884" t="str">
            <v>002863_Z11</v>
          </cell>
          <cell r="P4884">
            <v>1.0999999999999999E-2</v>
          </cell>
          <cell r="AD4884">
            <v>2</v>
          </cell>
        </row>
        <row r="4885">
          <cell r="D4885" t="str">
            <v>002863_Z11</v>
          </cell>
          <cell r="P4885">
            <v>1.0999999999999999E-2</v>
          </cell>
          <cell r="AD4885">
            <v>3</v>
          </cell>
        </row>
        <row r="4886">
          <cell r="D4886" t="str">
            <v>002863_Z11</v>
          </cell>
          <cell r="P4886">
            <v>1.0999999999999999E-2</v>
          </cell>
          <cell r="AD4886">
            <v>4</v>
          </cell>
        </row>
        <row r="4887">
          <cell r="D4887" t="str">
            <v>002863_Z11</v>
          </cell>
          <cell r="P4887">
            <v>1.0999999999999999E-2</v>
          </cell>
          <cell r="AD4887">
            <v>5</v>
          </cell>
        </row>
        <row r="4888">
          <cell r="D4888" t="str">
            <v>002863_Z11</v>
          </cell>
          <cell r="P4888">
            <v>1.0999999999999999E-2</v>
          </cell>
          <cell r="AD4888">
            <v>6</v>
          </cell>
        </row>
        <row r="4889">
          <cell r="D4889" t="str">
            <v>002880_Z11</v>
          </cell>
          <cell r="P4889">
            <v>2.1999999999999999E-2</v>
          </cell>
          <cell r="AD4889">
            <v>1</v>
          </cell>
        </row>
        <row r="4890">
          <cell r="D4890" t="str">
            <v>002880_Z11</v>
          </cell>
          <cell r="P4890">
            <v>2.1999999999999999E-2</v>
          </cell>
          <cell r="AD4890">
            <v>2</v>
          </cell>
        </row>
        <row r="4891">
          <cell r="D4891" t="str">
            <v>002880_Z11</v>
          </cell>
          <cell r="P4891">
            <v>2.1999999999999999E-2</v>
          </cell>
          <cell r="AD4891">
            <v>3</v>
          </cell>
        </row>
        <row r="4892">
          <cell r="D4892" t="str">
            <v>002880_Z11</v>
          </cell>
          <cell r="P4892">
            <v>2.1999999999999999E-2</v>
          </cell>
          <cell r="AD4892">
            <v>4</v>
          </cell>
        </row>
        <row r="4893">
          <cell r="D4893" t="str">
            <v>002880_Z11</v>
          </cell>
          <cell r="P4893">
            <v>2.1999999999999999E-2</v>
          </cell>
          <cell r="AD4893">
            <v>5</v>
          </cell>
        </row>
        <row r="4894">
          <cell r="D4894" t="str">
            <v>002880_Z11</v>
          </cell>
          <cell r="P4894">
            <v>2.1999999999999999E-2</v>
          </cell>
          <cell r="AD4894">
            <v>6</v>
          </cell>
        </row>
        <row r="4895">
          <cell r="D4895" t="str">
            <v>002887_Z11</v>
          </cell>
          <cell r="P4895">
            <v>0.01</v>
          </cell>
          <cell r="AD4895">
            <v>1</v>
          </cell>
        </row>
        <row r="4896">
          <cell r="D4896" t="str">
            <v>002887_Z11</v>
          </cell>
          <cell r="P4896">
            <v>0.01</v>
          </cell>
          <cell r="AD4896">
            <v>2</v>
          </cell>
        </row>
        <row r="4897">
          <cell r="D4897" t="str">
            <v>002887_Z11</v>
          </cell>
          <cell r="P4897">
            <v>0.01</v>
          </cell>
          <cell r="AD4897">
            <v>3</v>
          </cell>
        </row>
        <row r="4898">
          <cell r="D4898" t="str">
            <v>002887_Z11</v>
          </cell>
          <cell r="P4898">
            <v>0.01</v>
          </cell>
          <cell r="AD4898">
            <v>4</v>
          </cell>
        </row>
        <row r="4899">
          <cell r="D4899" t="str">
            <v>002887_Z11</v>
          </cell>
          <cell r="P4899">
            <v>0.01</v>
          </cell>
          <cell r="AD4899">
            <v>5</v>
          </cell>
        </row>
        <row r="4900">
          <cell r="D4900" t="str">
            <v>002887_Z11</v>
          </cell>
          <cell r="P4900">
            <v>0.01</v>
          </cell>
          <cell r="AD4900">
            <v>6</v>
          </cell>
        </row>
        <row r="4901">
          <cell r="D4901" t="str">
            <v>002991_Z11</v>
          </cell>
          <cell r="P4901">
            <v>7.4999999999999997E-2</v>
          </cell>
          <cell r="AD4901">
            <v>1</v>
          </cell>
        </row>
        <row r="4902">
          <cell r="D4902" t="str">
            <v>002991_Z11</v>
          </cell>
          <cell r="P4902">
            <v>7.4999999999999997E-2</v>
          </cell>
          <cell r="AD4902">
            <v>2</v>
          </cell>
        </row>
        <row r="4903">
          <cell r="D4903" t="str">
            <v>002991_Z11</v>
          </cell>
          <cell r="P4903">
            <v>7.4999999999999997E-2</v>
          </cell>
          <cell r="AD4903">
            <v>3</v>
          </cell>
        </row>
        <row r="4904">
          <cell r="D4904" t="str">
            <v>002991_Z11</v>
          </cell>
          <cell r="P4904">
            <v>7.4999999999999997E-2</v>
          </cell>
          <cell r="AD4904">
            <v>4</v>
          </cell>
        </row>
        <row r="4905">
          <cell r="D4905" t="str">
            <v>002991_Z11</v>
          </cell>
          <cell r="P4905">
            <v>7.4999999999999997E-2</v>
          </cell>
          <cell r="AD4905">
            <v>5</v>
          </cell>
        </row>
        <row r="4906">
          <cell r="D4906" t="str">
            <v>002991_Z11</v>
          </cell>
          <cell r="P4906">
            <v>7.4999999999999997E-2</v>
          </cell>
          <cell r="AD4906">
            <v>6</v>
          </cell>
        </row>
        <row r="4907">
          <cell r="D4907" t="str">
            <v>002992_Z11</v>
          </cell>
          <cell r="P4907">
            <v>4.4999999999999998E-2</v>
          </cell>
          <cell r="AD4907">
            <v>1</v>
          </cell>
        </row>
        <row r="4908">
          <cell r="D4908" t="str">
            <v>002992_Z11</v>
          </cell>
          <cell r="P4908">
            <v>4.4999999999999998E-2</v>
          </cell>
          <cell r="AD4908">
            <v>2</v>
          </cell>
        </row>
        <row r="4909">
          <cell r="D4909" t="str">
            <v>002992_Z11</v>
          </cell>
          <cell r="P4909">
            <v>4.4999999999999998E-2</v>
          </cell>
          <cell r="AD4909">
            <v>3</v>
          </cell>
        </row>
        <row r="4910">
          <cell r="D4910" t="str">
            <v>002992_Z11</v>
          </cell>
          <cell r="P4910">
            <v>4.4999999999999998E-2</v>
          </cell>
          <cell r="AD4910">
            <v>4</v>
          </cell>
        </row>
        <row r="4911">
          <cell r="D4911" t="str">
            <v>002992_Z11</v>
          </cell>
          <cell r="P4911">
            <v>4.4999999999999998E-2</v>
          </cell>
          <cell r="AD4911">
            <v>5</v>
          </cell>
        </row>
        <row r="4912">
          <cell r="D4912" t="str">
            <v>002992_Z11</v>
          </cell>
          <cell r="P4912">
            <v>4.4999999999999998E-2</v>
          </cell>
          <cell r="AD4912">
            <v>6</v>
          </cell>
        </row>
        <row r="4913">
          <cell r="D4913" t="str">
            <v>002993_Z11</v>
          </cell>
          <cell r="P4913">
            <v>6.4000000000000001E-2</v>
          </cell>
          <cell r="AD4913">
            <v>1</v>
          </cell>
        </row>
        <row r="4914">
          <cell r="D4914" t="str">
            <v>002993_Z11</v>
          </cell>
          <cell r="P4914">
            <v>6.4000000000000001E-2</v>
          </cell>
          <cell r="AD4914">
            <v>2</v>
          </cell>
        </row>
        <row r="4915">
          <cell r="D4915" t="str">
            <v>002993_Z11</v>
          </cell>
          <cell r="P4915">
            <v>6.4000000000000001E-2</v>
          </cell>
          <cell r="AD4915">
            <v>3</v>
          </cell>
        </row>
        <row r="4916">
          <cell r="D4916" t="str">
            <v>002993_Z11</v>
          </cell>
          <cell r="P4916">
            <v>6.4000000000000001E-2</v>
          </cell>
          <cell r="AD4916">
            <v>4</v>
          </cell>
        </row>
        <row r="4917">
          <cell r="D4917" t="str">
            <v>002993_Z11</v>
          </cell>
          <cell r="P4917">
            <v>6.4000000000000001E-2</v>
          </cell>
          <cell r="AD4917">
            <v>5</v>
          </cell>
        </row>
        <row r="4918">
          <cell r="D4918" t="str">
            <v>002993_Z11</v>
          </cell>
          <cell r="P4918">
            <v>6.4000000000000001E-2</v>
          </cell>
          <cell r="AD4918">
            <v>6</v>
          </cell>
        </row>
        <row r="4919">
          <cell r="D4919" t="str">
            <v>003044_Z11</v>
          </cell>
          <cell r="P4919">
            <v>1.4999999999999999E-2</v>
          </cell>
          <cell r="AD4919">
            <v>1</v>
          </cell>
        </row>
        <row r="4920">
          <cell r="D4920" t="str">
            <v>003044_Z11</v>
          </cell>
          <cell r="P4920">
            <v>1.4999999999999999E-2</v>
          </cell>
          <cell r="AD4920">
            <v>2</v>
          </cell>
        </row>
        <row r="4921">
          <cell r="D4921" t="str">
            <v>003044_Z11</v>
          </cell>
          <cell r="P4921">
            <v>1.4999999999999999E-2</v>
          </cell>
          <cell r="AD4921">
            <v>3</v>
          </cell>
        </row>
        <row r="4922">
          <cell r="D4922" t="str">
            <v>003044_Z11</v>
          </cell>
          <cell r="P4922">
            <v>1.4999999999999999E-2</v>
          </cell>
          <cell r="AD4922">
            <v>4</v>
          </cell>
        </row>
        <row r="4923">
          <cell r="D4923" t="str">
            <v>003044_Z11</v>
          </cell>
          <cell r="P4923">
            <v>1.4999999999999999E-2</v>
          </cell>
          <cell r="AD4923">
            <v>5</v>
          </cell>
        </row>
        <row r="4924">
          <cell r="D4924" t="str">
            <v>003044_Z11</v>
          </cell>
          <cell r="P4924">
            <v>1.4999999999999999E-2</v>
          </cell>
          <cell r="AD4924">
            <v>6</v>
          </cell>
        </row>
        <row r="4925">
          <cell r="D4925" t="str">
            <v>003045_Z11</v>
          </cell>
          <cell r="P4925">
            <v>5.4999999999999997E-3</v>
          </cell>
          <cell r="AD4925">
            <v>1</v>
          </cell>
        </row>
        <row r="4926">
          <cell r="D4926" t="str">
            <v>003045_Z11</v>
          </cell>
          <cell r="P4926">
            <v>5.4999999999999997E-3</v>
          </cell>
          <cell r="AD4926">
            <v>2</v>
          </cell>
        </row>
        <row r="4927">
          <cell r="D4927" t="str">
            <v>003045_Z11</v>
          </cell>
          <cell r="P4927">
            <v>5.4999999999999997E-3</v>
          </cell>
          <cell r="AD4927">
            <v>3</v>
          </cell>
        </row>
        <row r="4928">
          <cell r="D4928" t="str">
            <v>003045_Z11</v>
          </cell>
          <cell r="P4928">
            <v>5.4999999999999997E-3</v>
          </cell>
          <cell r="AD4928">
            <v>4</v>
          </cell>
        </row>
        <row r="4929">
          <cell r="D4929" t="str">
            <v>003045_Z11</v>
          </cell>
          <cell r="P4929">
            <v>5.4999999999999997E-3</v>
          </cell>
          <cell r="AD4929">
            <v>5</v>
          </cell>
        </row>
        <row r="4930">
          <cell r="D4930" t="str">
            <v>003045_Z11</v>
          </cell>
          <cell r="P4930">
            <v>5.4999999999999997E-3</v>
          </cell>
          <cell r="AD4930">
            <v>6</v>
          </cell>
        </row>
        <row r="4931">
          <cell r="D4931" t="str">
            <v>003047_Z11</v>
          </cell>
          <cell r="P4931">
            <v>1.4999999999999999E-2</v>
          </cell>
          <cell r="AD4931">
            <v>1</v>
          </cell>
        </row>
        <row r="4932">
          <cell r="D4932" t="str">
            <v>003047_Z11</v>
          </cell>
          <cell r="P4932">
            <v>1.4999999999999999E-2</v>
          </cell>
          <cell r="AD4932">
            <v>2</v>
          </cell>
        </row>
        <row r="4933">
          <cell r="D4933" t="str">
            <v>003047_Z11</v>
          </cell>
          <cell r="P4933">
            <v>1.4999999999999999E-2</v>
          </cell>
          <cell r="AD4933">
            <v>3</v>
          </cell>
        </row>
        <row r="4934">
          <cell r="D4934" t="str">
            <v>003047_Z11</v>
          </cell>
          <cell r="P4934">
            <v>1.4999999999999999E-2</v>
          </cell>
          <cell r="AD4934">
            <v>4</v>
          </cell>
        </row>
        <row r="4935">
          <cell r="D4935" t="str">
            <v>003047_Z11</v>
          </cell>
          <cell r="P4935">
            <v>1.4999999999999999E-2</v>
          </cell>
          <cell r="AD4935">
            <v>5</v>
          </cell>
        </row>
        <row r="4936">
          <cell r="D4936" t="str">
            <v>003047_Z11</v>
          </cell>
          <cell r="P4936">
            <v>1.4999999999999999E-2</v>
          </cell>
          <cell r="AD4936">
            <v>6</v>
          </cell>
        </row>
        <row r="4937">
          <cell r="D4937" t="str">
            <v>003049_Z11</v>
          </cell>
          <cell r="P4937">
            <v>1.4999999999999999E-2</v>
          </cell>
          <cell r="AD4937">
            <v>1</v>
          </cell>
        </row>
        <row r="4938">
          <cell r="D4938" t="str">
            <v>003049_Z11</v>
          </cell>
          <cell r="P4938">
            <v>1.4999999999999999E-2</v>
          </cell>
          <cell r="AD4938">
            <v>2</v>
          </cell>
        </row>
        <row r="4939">
          <cell r="D4939" t="str">
            <v>003049_Z11</v>
          </cell>
          <cell r="P4939">
            <v>1.4999999999999999E-2</v>
          </cell>
          <cell r="AD4939">
            <v>3</v>
          </cell>
        </row>
        <row r="4940">
          <cell r="D4940" t="str">
            <v>003049_Z11</v>
          </cell>
          <cell r="P4940">
            <v>1.4999999999999999E-2</v>
          </cell>
          <cell r="AD4940">
            <v>4</v>
          </cell>
        </row>
        <row r="4941">
          <cell r="D4941" t="str">
            <v>003049_Z11</v>
          </cell>
          <cell r="P4941">
            <v>1.4999999999999999E-2</v>
          </cell>
          <cell r="AD4941">
            <v>5</v>
          </cell>
        </row>
        <row r="4942">
          <cell r="D4942" t="str">
            <v>003049_Z11</v>
          </cell>
          <cell r="P4942">
            <v>1.4999999999999999E-2</v>
          </cell>
          <cell r="AD4942">
            <v>6</v>
          </cell>
        </row>
        <row r="4943">
          <cell r="D4943" t="str">
            <v>003103_Z11</v>
          </cell>
          <cell r="P4943">
            <v>3.3000000000000002E-2</v>
          </cell>
          <cell r="AD4943">
            <v>1</v>
          </cell>
        </row>
        <row r="4944">
          <cell r="D4944" t="str">
            <v>003103_Z11</v>
          </cell>
          <cell r="P4944">
            <v>3.3000000000000002E-2</v>
          </cell>
          <cell r="AD4944">
            <v>2</v>
          </cell>
        </row>
        <row r="4945">
          <cell r="D4945" t="str">
            <v>003103_Z11</v>
          </cell>
          <cell r="P4945">
            <v>3.3000000000000002E-2</v>
          </cell>
          <cell r="AD4945">
            <v>3</v>
          </cell>
        </row>
        <row r="4946">
          <cell r="D4946" t="str">
            <v>003103_Z11</v>
          </cell>
          <cell r="P4946">
            <v>3.3000000000000002E-2</v>
          </cell>
          <cell r="AD4946">
            <v>4</v>
          </cell>
        </row>
        <row r="4947">
          <cell r="D4947" t="str">
            <v>003103_Z11</v>
          </cell>
          <cell r="P4947">
            <v>3.3000000000000002E-2</v>
          </cell>
          <cell r="AD4947">
            <v>5</v>
          </cell>
        </row>
        <row r="4948">
          <cell r="D4948" t="str">
            <v>003103_Z11</v>
          </cell>
          <cell r="P4948">
            <v>3.3000000000000002E-2</v>
          </cell>
          <cell r="AD4948">
            <v>6</v>
          </cell>
        </row>
        <row r="4949">
          <cell r="D4949" t="str">
            <v>003145_Z11</v>
          </cell>
          <cell r="P4949">
            <v>0.03</v>
          </cell>
          <cell r="AD4949">
            <v>1</v>
          </cell>
        </row>
        <row r="4950">
          <cell r="D4950" t="str">
            <v>003145_Z11</v>
          </cell>
          <cell r="P4950">
            <v>0.03</v>
          </cell>
          <cell r="AD4950">
            <v>2</v>
          </cell>
        </row>
        <row r="4951">
          <cell r="D4951" t="str">
            <v>003145_Z11</v>
          </cell>
          <cell r="P4951">
            <v>0.03</v>
          </cell>
          <cell r="AD4951">
            <v>3</v>
          </cell>
        </row>
        <row r="4952">
          <cell r="D4952" t="str">
            <v>003145_Z11</v>
          </cell>
          <cell r="P4952">
            <v>0.03</v>
          </cell>
          <cell r="AD4952">
            <v>4</v>
          </cell>
        </row>
        <row r="4953">
          <cell r="D4953" t="str">
            <v>003145_Z11</v>
          </cell>
          <cell r="P4953">
            <v>0.03</v>
          </cell>
          <cell r="AD4953">
            <v>5</v>
          </cell>
        </row>
        <row r="4954">
          <cell r="D4954" t="str">
            <v>003145_Z11</v>
          </cell>
          <cell r="P4954">
            <v>0.03</v>
          </cell>
          <cell r="AD4954">
            <v>6</v>
          </cell>
        </row>
        <row r="4955">
          <cell r="D4955" t="str">
            <v>003148_Z11</v>
          </cell>
          <cell r="P4955">
            <v>1.4999999999999999E-2</v>
          </cell>
          <cell r="AD4955">
            <v>1</v>
          </cell>
        </row>
        <row r="4956">
          <cell r="D4956" t="str">
            <v>003148_Z11</v>
          </cell>
          <cell r="P4956">
            <v>1.4999999999999999E-2</v>
          </cell>
          <cell r="AD4956">
            <v>2</v>
          </cell>
        </row>
        <row r="4957">
          <cell r="D4957" t="str">
            <v>003148_Z11</v>
          </cell>
          <cell r="P4957">
            <v>1.4999999999999999E-2</v>
          </cell>
          <cell r="AD4957">
            <v>3</v>
          </cell>
        </row>
        <row r="4958">
          <cell r="D4958" t="str">
            <v>003148_Z11</v>
          </cell>
          <cell r="P4958">
            <v>1.4999999999999999E-2</v>
          </cell>
          <cell r="AD4958">
            <v>4</v>
          </cell>
        </row>
        <row r="4959">
          <cell r="D4959" t="str">
            <v>003148_Z11</v>
          </cell>
          <cell r="P4959">
            <v>1.4999999999999999E-2</v>
          </cell>
          <cell r="AD4959">
            <v>5</v>
          </cell>
        </row>
        <row r="4960">
          <cell r="D4960" t="str">
            <v>003148_Z11</v>
          </cell>
          <cell r="P4960">
            <v>1.4999999999999999E-2</v>
          </cell>
          <cell r="AD4960">
            <v>6</v>
          </cell>
        </row>
        <row r="4961">
          <cell r="D4961" t="str">
            <v>003193_Z11</v>
          </cell>
          <cell r="P4961">
            <v>0.03</v>
          </cell>
          <cell r="AD4961">
            <v>1</v>
          </cell>
        </row>
        <row r="4962">
          <cell r="D4962" t="str">
            <v>003193_Z11</v>
          </cell>
          <cell r="P4962">
            <v>0.03</v>
          </cell>
          <cell r="AD4962">
            <v>2</v>
          </cell>
        </row>
        <row r="4963">
          <cell r="D4963" t="str">
            <v>003193_Z11</v>
          </cell>
          <cell r="P4963">
            <v>0.03</v>
          </cell>
          <cell r="AD4963">
            <v>3</v>
          </cell>
        </row>
        <row r="4964">
          <cell r="D4964" t="str">
            <v>003193_Z11</v>
          </cell>
          <cell r="P4964">
            <v>0.03</v>
          </cell>
          <cell r="AD4964">
            <v>4</v>
          </cell>
        </row>
        <row r="4965">
          <cell r="D4965" t="str">
            <v>003193_Z11</v>
          </cell>
          <cell r="P4965">
            <v>0.03</v>
          </cell>
          <cell r="AD4965">
            <v>5</v>
          </cell>
        </row>
        <row r="4966">
          <cell r="D4966" t="str">
            <v>003193_Z11</v>
          </cell>
          <cell r="P4966">
            <v>0.03</v>
          </cell>
          <cell r="AD4966">
            <v>6</v>
          </cell>
        </row>
        <row r="4967">
          <cell r="D4967" t="str">
            <v>003225_Z11</v>
          </cell>
          <cell r="P4967">
            <v>5.1999999999999998E-2</v>
          </cell>
          <cell r="AD4967">
            <v>1</v>
          </cell>
        </row>
        <row r="4968">
          <cell r="D4968" t="str">
            <v>003225_Z11</v>
          </cell>
          <cell r="P4968">
            <v>5.1999999999999998E-2</v>
          </cell>
          <cell r="AD4968">
            <v>2</v>
          </cell>
        </row>
        <row r="4969">
          <cell r="D4969" t="str">
            <v>003225_Z11</v>
          </cell>
          <cell r="P4969">
            <v>5.1999999999999998E-2</v>
          </cell>
          <cell r="AD4969">
            <v>3</v>
          </cell>
        </row>
        <row r="4970">
          <cell r="D4970" t="str">
            <v>003225_Z11</v>
          </cell>
          <cell r="P4970">
            <v>5.1999999999999998E-2</v>
          </cell>
          <cell r="AD4970">
            <v>4</v>
          </cell>
        </row>
        <row r="4971">
          <cell r="D4971" t="str">
            <v>003225_Z11</v>
          </cell>
          <cell r="P4971">
            <v>5.1999999999999998E-2</v>
          </cell>
          <cell r="AD4971">
            <v>5</v>
          </cell>
        </row>
        <row r="4972">
          <cell r="D4972" t="str">
            <v>003225_Z11</v>
          </cell>
          <cell r="P4972">
            <v>5.1999999999999998E-2</v>
          </cell>
          <cell r="AD4972">
            <v>6</v>
          </cell>
        </row>
        <row r="4973">
          <cell r="D4973" t="str">
            <v>003250_Z11</v>
          </cell>
          <cell r="P4973">
            <v>1.4999999999999999E-2</v>
          </cell>
          <cell r="AD4973">
            <v>1</v>
          </cell>
        </row>
        <row r="4974">
          <cell r="D4974" t="str">
            <v>003250_Z11</v>
          </cell>
          <cell r="P4974">
            <v>1.4999999999999999E-2</v>
          </cell>
          <cell r="AD4974">
            <v>2</v>
          </cell>
        </row>
        <row r="4975">
          <cell r="D4975" t="str">
            <v>003250_Z11</v>
          </cell>
          <cell r="P4975">
            <v>1.4999999999999999E-2</v>
          </cell>
          <cell r="AD4975">
            <v>3</v>
          </cell>
        </row>
        <row r="4976">
          <cell r="D4976" t="str">
            <v>003250_Z11</v>
          </cell>
          <cell r="P4976">
            <v>1.4999999999999999E-2</v>
          </cell>
          <cell r="AD4976">
            <v>4</v>
          </cell>
        </row>
        <row r="4977">
          <cell r="D4977" t="str">
            <v>003250_Z11</v>
          </cell>
          <cell r="P4977">
            <v>1.4999999999999999E-2</v>
          </cell>
          <cell r="AD4977">
            <v>5</v>
          </cell>
        </row>
        <row r="4978">
          <cell r="D4978" t="str">
            <v>003250_Z11</v>
          </cell>
          <cell r="P4978">
            <v>1.4999999999999999E-2</v>
          </cell>
          <cell r="AD4978">
            <v>6</v>
          </cell>
        </row>
        <row r="4979">
          <cell r="D4979" t="str">
            <v>003251_Z11</v>
          </cell>
          <cell r="P4979">
            <v>1.4999999999999999E-2</v>
          </cell>
          <cell r="AD4979">
            <v>1</v>
          </cell>
        </row>
        <row r="4980">
          <cell r="D4980" t="str">
            <v>003251_Z11</v>
          </cell>
          <cell r="P4980">
            <v>1.4999999999999999E-2</v>
          </cell>
          <cell r="AD4980">
            <v>2</v>
          </cell>
        </row>
        <row r="4981">
          <cell r="D4981" t="str">
            <v>003251_Z11</v>
          </cell>
          <cell r="P4981">
            <v>1.4999999999999999E-2</v>
          </cell>
          <cell r="AD4981">
            <v>3</v>
          </cell>
        </row>
        <row r="4982">
          <cell r="D4982" t="str">
            <v>003251_Z11</v>
          </cell>
          <cell r="P4982">
            <v>1.4999999999999999E-2</v>
          </cell>
          <cell r="AD4982">
            <v>4</v>
          </cell>
        </row>
        <row r="4983">
          <cell r="D4983" t="str">
            <v>003251_Z11</v>
          </cell>
          <cell r="P4983">
            <v>1.4999999999999999E-2</v>
          </cell>
          <cell r="AD4983">
            <v>5</v>
          </cell>
        </row>
        <row r="4984">
          <cell r="D4984" t="str">
            <v>003251_Z11</v>
          </cell>
          <cell r="P4984">
            <v>1.4999999999999999E-2</v>
          </cell>
          <cell r="AD4984">
            <v>6</v>
          </cell>
        </row>
        <row r="4985">
          <cell r="D4985" t="str">
            <v>003253_Z11</v>
          </cell>
          <cell r="P4985">
            <v>1.8499999999999999E-2</v>
          </cell>
          <cell r="AD4985">
            <v>1</v>
          </cell>
        </row>
        <row r="4986">
          <cell r="D4986" t="str">
            <v>003253_Z11</v>
          </cell>
          <cell r="P4986">
            <v>1.8499999999999999E-2</v>
          </cell>
          <cell r="AD4986">
            <v>2</v>
          </cell>
        </row>
        <row r="4987">
          <cell r="D4987" t="str">
            <v>003253_Z11</v>
          </cell>
          <cell r="P4987">
            <v>1.8499999999999999E-2</v>
          </cell>
          <cell r="AD4987">
            <v>3</v>
          </cell>
        </row>
        <row r="4988">
          <cell r="D4988" t="str">
            <v>003253_Z11</v>
          </cell>
          <cell r="P4988">
            <v>1.8499999999999999E-2</v>
          </cell>
          <cell r="AD4988">
            <v>4</v>
          </cell>
        </row>
        <row r="4989">
          <cell r="D4989" t="str">
            <v>003253_Z11</v>
          </cell>
          <cell r="P4989">
            <v>1.8499999999999999E-2</v>
          </cell>
          <cell r="AD4989">
            <v>5</v>
          </cell>
        </row>
        <row r="4990">
          <cell r="D4990" t="str">
            <v>003253_Z11</v>
          </cell>
          <cell r="P4990">
            <v>1.8499999999999999E-2</v>
          </cell>
          <cell r="AD4990">
            <v>6</v>
          </cell>
        </row>
        <row r="4991">
          <cell r="D4991" t="str">
            <v>003267_Z11</v>
          </cell>
          <cell r="P4991">
            <v>1.4999999999999999E-2</v>
          </cell>
          <cell r="AD4991">
            <v>1</v>
          </cell>
        </row>
        <row r="4992">
          <cell r="D4992" t="str">
            <v>003267_Z11</v>
          </cell>
          <cell r="P4992">
            <v>1.4999999999999999E-2</v>
          </cell>
          <cell r="AD4992">
            <v>2</v>
          </cell>
        </row>
        <row r="4993">
          <cell r="D4993" t="str">
            <v>003267_Z11</v>
          </cell>
          <cell r="P4993">
            <v>1.4999999999999999E-2</v>
          </cell>
          <cell r="AD4993">
            <v>3</v>
          </cell>
        </row>
        <row r="4994">
          <cell r="D4994" t="str">
            <v>003267_Z11</v>
          </cell>
          <cell r="P4994">
            <v>1.4999999999999999E-2</v>
          </cell>
          <cell r="AD4994">
            <v>4</v>
          </cell>
        </row>
        <row r="4995">
          <cell r="D4995" t="str">
            <v>003267_Z11</v>
          </cell>
          <cell r="P4995">
            <v>1.4999999999999999E-2</v>
          </cell>
          <cell r="AD4995">
            <v>5</v>
          </cell>
        </row>
        <row r="4996">
          <cell r="D4996" t="str">
            <v>003280_Z11</v>
          </cell>
          <cell r="P4996">
            <v>1.0999999999999999E-2</v>
          </cell>
          <cell r="AD4996">
            <v>1</v>
          </cell>
        </row>
        <row r="4997">
          <cell r="D4997" t="str">
            <v>003280_Z11</v>
          </cell>
          <cell r="P4997">
            <v>1.0999999999999999E-2</v>
          </cell>
          <cell r="AD4997">
            <v>2</v>
          </cell>
        </row>
        <row r="4998">
          <cell r="D4998" t="str">
            <v>003280_Z11</v>
          </cell>
          <cell r="P4998">
            <v>1.0999999999999999E-2</v>
          </cell>
          <cell r="AD4998">
            <v>3</v>
          </cell>
        </row>
        <row r="4999">
          <cell r="D4999" t="str">
            <v>003280_Z11</v>
          </cell>
          <cell r="P4999">
            <v>1.0999999999999999E-2</v>
          </cell>
          <cell r="AD4999">
            <v>4</v>
          </cell>
        </row>
        <row r="5000">
          <cell r="D5000" t="str">
            <v>003280_Z11</v>
          </cell>
          <cell r="P5000">
            <v>1.0999999999999999E-2</v>
          </cell>
          <cell r="AD5000">
            <v>5</v>
          </cell>
        </row>
        <row r="5001">
          <cell r="D5001" t="str">
            <v>003280_Z11</v>
          </cell>
          <cell r="P5001">
            <v>1.0999999999999999E-2</v>
          </cell>
          <cell r="AD5001">
            <v>6</v>
          </cell>
        </row>
        <row r="5002">
          <cell r="D5002" t="str">
            <v>003360_Z11</v>
          </cell>
          <cell r="P5002">
            <v>0.25</v>
          </cell>
          <cell r="AD5002">
            <v>1</v>
          </cell>
        </row>
        <row r="5003">
          <cell r="D5003" t="str">
            <v>003360_Z11</v>
          </cell>
          <cell r="P5003">
            <v>0.25</v>
          </cell>
          <cell r="AD5003">
            <v>2</v>
          </cell>
        </row>
        <row r="5004">
          <cell r="D5004" t="str">
            <v>003360_Z11</v>
          </cell>
          <cell r="P5004">
            <v>0.25</v>
          </cell>
          <cell r="AD5004">
            <v>3</v>
          </cell>
        </row>
        <row r="5005">
          <cell r="D5005" t="str">
            <v>003360_Z11</v>
          </cell>
          <cell r="P5005">
            <v>0.25</v>
          </cell>
          <cell r="AD5005">
            <v>4</v>
          </cell>
        </row>
        <row r="5006">
          <cell r="D5006" t="str">
            <v>003360_Z11</v>
          </cell>
          <cell r="P5006">
            <v>0.25</v>
          </cell>
          <cell r="AD5006">
            <v>5</v>
          </cell>
        </row>
        <row r="5007">
          <cell r="D5007" t="str">
            <v>003360_Z11</v>
          </cell>
          <cell r="P5007">
            <v>0.25</v>
          </cell>
          <cell r="AD5007">
            <v>6</v>
          </cell>
        </row>
        <row r="5008">
          <cell r="D5008" t="str">
            <v>003509_Z11</v>
          </cell>
          <cell r="P5008">
            <v>0.01</v>
          </cell>
          <cell r="AD5008">
            <v>1</v>
          </cell>
        </row>
        <row r="5009">
          <cell r="D5009" t="str">
            <v>003509_Z11</v>
          </cell>
          <cell r="P5009">
            <v>0.01</v>
          </cell>
          <cell r="AD5009">
            <v>2</v>
          </cell>
        </row>
        <row r="5010">
          <cell r="D5010" t="str">
            <v>003509_Z11</v>
          </cell>
          <cell r="P5010">
            <v>0.01</v>
          </cell>
          <cell r="AD5010">
            <v>3</v>
          </cell>
        </row>
        <row r="5011">
          <cell r="D5011" t="str">
            <v>003509_Z11</v>
          </cell>
          <cell r="P5011">
            <v>0.01</v>
          </cell>
          <cell r="AD5011">
            <v>4</v>
          </cell>
        </row>
        <row r="5012">
          <cell r="D5012" t="str">
            <v>003509_Z11</v>
          </cell>
          <cell r="P5012">
            <v>0.01</v>
          </cell>
          <cell r="AD5012">
            <v>5</v>
          </cell>
        </row>
        <row r="5013">
          <cell r="D5013" t="str">
            <v>003509_Z11</v>
          </cell>
          <cell r="P5013">
            <v>0.01</v>
          </cell>
          <cell r="AD5013">
            <v>6</v>
          </cell>
        </row>
        <row r="5014">
          <cell r="D5014" t="str">
            <v>003693_Z11</v>
          </cell>
          <cell r="P5014">
            <v>7.0000000000000007E-2</v>
          </cell>
          <cell r="AD5014">
            <v>1</v>
          </cell>
        </row>
        <row r="5015">
          <cell r="D5015" t="str">
            <v>003693_Z11</v>
          </cell>
          <cell r="P5015">
            <v>7.0000000000000007E-2</v>
          </cell>
          <cell r="AD5015">
            <v>2</v>
          </cell>
        </row>
        <row r="5016">
          <cell r="D5016" t="str">
            <v>003693_Z11</v>
          </cell>
          <cell r="P5016">
            <v>7.0000000000000007E-2</v>
          </cell>
          <cell r="AD5016">
            <v>3</v>
          </cell>
        </row>
        <row r="5017">
          <cell r="D5017" t="str">
            <v>003693_Z11</v>
          </cell>
          <cell r="P5017">
            <v>7.0000000000000007E-2</v>
          </cell>
          <cell r="AD5017">
            <v>4</v>
          </cell>
        </row>
        <row r="5018">
          <cell r="D5018" t="str">
            <v>003693_Z11</v>
          </cell>
          <cell r="P5018">
            <v>7.0000000000000007E-2</v>
          </cell>
          <cell r="AD5018">
            <v>5</v>
          </cell>
        </row>
        <row r="5019">
          <cell r="D5019" t="str">
            <v>003693_Z11</v>
          </cell>
          <cell r="P5019">
            <v>7.0000000000000007E-2</v>
          </cell>
          <cell r="AD5019">
            <v>6</v>
          </cell>
        </row>
        <row r="5020">
          <cell r="D5020" t="str">
            <v>003783_Z11</v>
          </cell>
          <cell r="P5020">
            <v>0.13</v>
          </cell>
          <cell r="AD5020">
            <v>1</v>
          </cell>
        </row>
        <row r="5021">
          <cell r="D5021" t="str">
            <v>003783_Z11</v>
          </cell>
          <cell r="P5021">
            <v>0.13</v>
          </cell>
          <cell r="AD5021">
            <v>2</v>
          </cell>
        </row>
        <row r="5022">
          <cell r="D5022" t="str">
            <v>003783_Z11</v>
          </cell>
          <cell r="P5022">
            <v>0.13</v>
          </cell>
          <cell r="AD5022">
            <v>3</v>
          </cell>
        </row>
        <row r="5023">
          <cell r="D5023" t="str">
            <v>003783_Z11</v>
          </cell>
          <cell r="P5023">
            <v>0.13</v>
          </cell>
          <cell r="AD5023">
            <v>4</v>
          </cell>
        </row>
        <row r="5024">
          <cell r="D5024" t="str">
            <v>003783_Z11</v>
          </cell>
          <cell r="P5024">
            <v>0.13</v>
          </cell>
          <cell r="AD5024">
            <v>5</v>
          </cell>
        </row>
        <row r="5025">
          <cell r="D5025" t="str">
            <v>003783_Z11</v>
          </cell>
          <cell r="P5025">
            <v>0.13</v>
          </cell>
          <cell r="AD5025">
            <v>6</v>
          </cell>
        </row>
        <row r="5026">
          <cell r="D5026" t="str">
            <v>003868_Z11</v>
          </cell>
          <cell r="P5026">
            <v>2.1999999999999999E-2</v>
          </cell>
          <cell r="AD5026">
            <v>1</v>
          </cell>
        </row>
        <row r="5027">
          <cell r="D5027" t="str">
            <v>003868_Z11</v>
          </cell>
          <cell r="P5027">
            <v>2.1999999999999999E-2</v>
          </cell>
          <cell r="AD5027">
            <v>2</v>
          </cell>
        </row>
        <row r="5028">
          <cell r="D5028" t="str">
            <v>003868_Z11</v>
          </cell>
          <cell r="P5028">
            <v>2.1999999999999999E-2</v>
          </cell>
          <cell r="AD5028">
            <v>3</v>
          </cell>
        </row>
        <row r="5029">
          <cell r="D5029" t="str">
            <v>003868_Z11</v>
          </cell>
          <cell r="P5029">
            <v>2.1999999999999999E-2</v>
          </cell>
          <cell r="AD5029">
            <v>4</v>
          </cell>
        </row>
        <row r="5030">
          <cell r="D5030" t="str">
            <v>003868_Z11</v>
          </cell>
          <cell r="P5030">
            <v>2.1999999999999999E-2</v>
          </cell>
          <cell r="AD5030">
            <v>5</v>
          </cell>
        </row>
        <row r="5031">
          <cell r="D5031" t="str">
            <v>003868_Z11</v>
          </cell>
          <cell r="P5031">
            <v>2.1999999999999999E-2</v>
          </cell>
          <cell r="AD5031">
            <v>6</v>
          </cell>
        </row>
        <row r="5032">
          <cell r="D5032" t="str">
            <v>004004_Z11</v>
          </cell>
          <cell r="P5032">
            <v>2.1999999999999999E-2</v>
          </cell>
          <cell r="AD5032">
            <v>1</v>
          </cell>
        </row>
        <row r="5033">
          <cell r="D5033" t="str">
            <v>004004_Z11</v>
          </cell>
          <cell r="P5033">
            <v>2.1999999999999999E-2</v>
          </cell>
          <cell r="AD5033">
            <v>2</v>
          </cell>
        </row>
        <row r="5034">
          <cell r="D5034" t="str">
            <v>004004_Z11</v>
          </cell>
          <cell r="P5034">
            <v>2.1999999999999999E-2</v>
          </cell>
          <cell r="AD5034">
            <v>3</v>
          </cell>
        </row>
        <row r="5035">
          <cell r="D5035" t="str">
            <v>004004_Z11</v>
          </cell>
          <cell r="P5035">
            <v>2.1999999999999999E-2</v>
          </cell>
          <cell r="AD5035">
            <v>4</v>
          </cell>
        </row>
        <row r="5036">
          <cell r="D5036" t="str">
            <v>004004_Z11</v>
          </cell>
          <cell r="P5036">
            <v>2.1999999999999999E-2</v>
          </cell>
          <cell r="AD5036">
            <v>5</v>
          </cell>
        </row>
        <row r="5037">
          <cell r="D5037" t="str">
            <v>004004_Z11</v>
          </cell>
          <cell r="P5037">
            <v>2.1999999999999999E-2</v>
          </cell>
          <cell r="AD5037">
            <v>6</v>
          </cell>
        </row>
        <row r="5038">
          <cell r="D5038" t="str">
            <v>004094_Z11</v>
          </cell>
          <cell r="P5038">
            <v>0.67500000000000004</v>
          </cell>
          <cell r="AD5038">
            <v>1</v>
          </cell>
        </row>
        <row r="5039">
          <cell r="D5039" t="str">
            <v>004094_Z11</v>
          </cell>
          <cell r="P5039">
            <v>0.67500000000000004</v>
          </cell>
          <cell r="AD5039">
            <v>2</v>
          </cell>
        </row>
        <row r="5040">
          <cell r="D5040" t="str">
            <v>004094_Z11</v>
          </cell>
          <cell r="P5040">
            <v>0.67500000000000004</v>
          </cell>
          <cell r="AD5040">
            <v>3</v>
          </cell>
        </row>
        <row r="5041">
          <cell r="D5041" t="str">
            <v>004094_Z11</v>
          </cell>
          <cell r="P5041">
            <v>0.67500000000000004</v>
          </cell>
          <cell r="AD5041">
            <v>4</v>
          </cell>
        </row>
        <row r="5042">
          <cell r="D5042" t="str">
            <v>004094_Z11</v>
          </cell>
          <cell r="P5042">
            <v>0.67500000000000004</v>
          </cell>
          <cell r="AD5042">
            <v>5</v>
          </cell>
        </row>
        <row r="5043">
          <cell r="D5043" t="str">
            <v>004094_Z11</v>
          </cell>
          <cell r="P5043">
            <v>0.67500000000000004</v>
          </cell>
          <cell r="AD5043">
            <v>6</v>
          </cell>
        </row>
        <row r="5044">
          <cell r="D5044" t="str">
            <v>004324_Z11</v>
          </cell>
          <cell r="P5044">
            <v>8.0000000000000002E-3</v>
          </cell>
          <cell r="AD5044">
            <v>1</v>
          </cell>
        </row>
        <row r="5045">
          <cell r="D5045" t="str">
            <v>004324_Z11</v>
          </cell>
          <cell r="P5045">
            <v>8.0000000000000002E-3</v>
          </cell>
          <cell r="AD5045">
            <v>2</v>
          </cell>
        </row>
        <row r="5046">
          <cell r="D5046" t="str">
            <v>004324_Z11</v>
          </cell>
          <cell r="P5046">
            <v>8.0000000000000002E-3</v>
          </cell>
          <cell r="AD5046">
            <v>3</v>
          </cell>
        </row>
        <row r="5047">
          <cell r="D5047" t="str">
            <v>004324_Z11</v>
          </cell>
          <cell r="P5047">
            <v>8.0000000000000002E-3</v>
          </cell>
          <cell r="AD5047">
            <v>4</v>
          </cell>
        </row>
        <row r="5048">
          <cell r="D5048" t="str">
            <v>004324_Z11</v>
          </cell>
          <cell r="P5048">
            <v>8.0000000000000002E-3</v>
          </cell>
          <cell r="AD5048">
            <v>5</v>
          </cell>
        </row>
        <row r="5049">
          <cell r="D5049" t="str">
            <v>004324_Z11</v>
          </cell>
          <cell r="P5049">
            <v>8.0000000000000002E-3</v>
          </cell>
          <cell r="AD5049">
            <v>6</v>
          </cell>
        </row>
        <row r="5050">
          <cell r="D5050" t="str">
            <v>004894_Z11</v>
          </cell>
          <cell r="P5050">
            <v>1.9E-2</v>
          </cell>
          <cell r="AD5050">
            <v>1</v>
          </cell>
        </row>
        <row r="5051">
          <cell r="D5051" t="str">
            <v>004894_Z11</v>
          </cell>
          <cell r="P5051">
            <v>1.9E-2</v>
          </cell>
          <cell r="AD5051">
            <v>2</v>
          </cell>
        </row>
        <row r="5052">
          <cell r="D5052" t="str">
            <v>004894_Z11</v>
          </cell>
          <cell r="P5052">
            <v>1.9E-2</v>
          </cell>
          <cell r="AD5052">
            <v>3</v>
          </cell>
        </row>
        <row r="5053">
          <cell r="D5053" t="str">
            <v>004894_Z11</v>
          </cell>
          <cell r="P5053">
            <v>1.9E-2</v>
          </cell>
          <cell r="AD5053">
            <v>4</v>
          </cell>
        </row>
        <row r="5054">
          <cell r="D5054" t="str">
            <v>004894_Z11</v>
          </cell>
          <cell r="P5054">
            <v>1.9E-2</v>
          </cell>
          <cell r="AD5054">
            <v>5</v>
          </cell>
        </row>
        <row r="5055">
          <cell r="D5055" t="str">
            <v>004894_Z11</v>
          </cell>
          <cell r="P5055">
            <v>1.9E-2</v>
          </cell>
          <cell r="AD5055">
            <v>6</v>
          </cell>
        </row>
        <row r="5056">
          <cell r="D5056" t="str">
            <v>004896_Z11</v>
          </cell>
          <cell r="P5056">
            <v>2.1999999999999999E-2</v>
          </cell>
          <cell r="AD5056">
            <v>1</v>
          </cell>
        </row>
        <row r="5057">
          <cell r="D5057" t="str">
            <v>004896_Z11</v>
          </cell>
          <cell r="P5057">
            <v>2.1999999999999999E-2</v>
          </cell>
          <cell r="AD5057">
            <v>2</v>
          </cell>
        </row>
        <row r="5058">
          <cell r="D5058" t="str">
            <v>004896_Z11</v>
          </cell>
          <cell r="P5058">
            <v>2.1999999999999999E-2</v>
          </cell>
          <cell r="AD5058">
            <v>3</v>
          </cell>
        </row>
        <row r="5059">
          <cell r="D5059" t="str">
            <v>004896_Z11</v>
          </cell>
          <cell r="P5059">
            <v>2.1999999999999999E-2</v>
          </cell>
          <cell r="AD5059">
            <v>4</v>
          </cell>
        </row>
        <row r="5060">
          <cell r="D5060" t="str">
            <v>004896_Z11</v>
          </cell>
          <cell r="P5060">
            <v>2.1999999999999999E-2</v>
          </cell>
          <cell r="AD5060">
            <v>5</v>
          </cell>
        </row>
        <row r="5061">
          <cell r="D5061" t="str">
            <v>004896_Z11</v>
          </cell>
          <cell r="P5061">
            <v>2.1999999999999999E-2</v>
          </cell>
          <cell r="AD5061">
            <v>6</v>
          </cell>
        </row>
        <row r="5062">
          <cell r="D5062" t="str">
            <v>004919_Z11</v>
          </cell>
          <cell r="P5062">
            <v>1.4999999999999999E-2</v>
          </cell>
          <cell r="AD5062">
            <v>1</v>
          </cell>
        </row>
        <row r="5063">
          <cell r="D5063" t="str">
            <v>004919_Z11</v>
          </cell>
          <cell r="P5063">
            <v>1.4999999999999999E-2</v>
          </cell>
          <cell r="AD5063">
            <v>2</v>
          </cell>
        </row>
        <row r="5064">
          <cell r="D5064" t="str">
            <v>004919_Z11</v>
          </cell>
          <cell r="P5064">
            <v>1.4999999999999999E-2</v>
          </cell>
          <cell r="AD5064">
            <v>3</v>
          </cell>
        </row>
        <row r="5065">
          <cell r="D5065" t="str">
            <v>004919_Z11</v>
          </cell>
          <cell r="P5065">
            <v>1.4999999999999999E-2</v>
          </cell>
          <cell r="AD5065">
            <v>4</v>
          </cell>
        </row>
        <row r="5066">
          <cell r="D5066" t="str">
            <v>004919_Z11</v>
          </cell>
          <cell r="P5066">
            <v>1.4999999999999999E-2</v>
          </cell>
          <cell r="AD5066">
            <v>5</v>
          </cell>
        </row>
        <row r="5067">
          <cell r="D5067" t="str">
            <v>004919_Z11</v>
          </cell>
          <cell r="P5067">
            <v>1.4999999999999999E-2</v>
          </cell>
          <cell r="AD5067">
            <v>6</v>
          </cell>
        </row>
        <row r="5068">
          <cell r="D5068" t="str">
            <v>004938_Z11</v>
          </cell>
          <cell r="P5068">
            <v>1.7999999999999999E-2</v>
          </cell>
          <cell r="AD5068">
            <v>1</v>
          </cell>
        </row>
        <row r="5069">
          <cell r="D5069" t="str">
            <v>004938_Z11</v>
          </cell>
          <cell r="P5069">
            <v>1.7999999999999999E-2</v>
          </cell>
          <cell r="AD5069">
            <v>2</v>
          </cell>
        </row>
        <row r="5070">
          <cell r="D5070" t="str">
            <v>004938_Z11</v>
          </cell>
          <cell r="P5070">
            <v>1.7999999999999999E-2</v>
          </cell>
          <cell r="AD5070">
            <v>3</v>
          </cell>
        </row>
        <row r="5071">
          <cell r="D5071" t="str">
            <v>004938_Z11</v>
          </cell>
          <cell r="P5071">
            <v>1.7999999999999999E-2</v>
          </cell>
          <cell r="AD5071">
            <v>4</v>
          </cell>
        </row>
        <row r="5072">
          <cell r="D5072" t="str">
            <v>004938_Z11</v>
          </cell>
          <cell r="P5072">
            <v>1.7999999999999999E-2</v>
          </cell>
          <cell r="AD5072">
            <v>5</v>
          </cell>
        </row>
        <row r="5073">
          <cell r="D5073" t="str">
            <v>004938_Z11</v>
          </cell>
          <cell r="P5073">
            <v>1.7999999999999999E-2</v>
          </cell>
          <cell r="AD5073">
            <v>6</v>
          </cell>
        </row>
        <row r="5074">
          <cell r="D5074" t="str">
            <v>004957_Z11</v>
          </cell>
          <cell r="P5074">
            <v>7.4999999999999997E-2</v>
          </cell>
          <cell r="AD5074">
            <v>1</v>
          </cell>
        </row>
        <row r="5075">
          <cell r="D5075" t="str">
            <v>004957_Z11</v>
          </cell>
          <cell r="P5075">
            <v>7.4999999999999997E-2</v>
          </cell>
          <cell r="AD5075">
            <v>2</v>
          </cell>
        </row>
        <row r="5076">
          <cell r="D5076" t="str">
            <v>004957_Z11</v>
          </cell>
          <cell r="P5076">
            <v>7.4999999999999997E-2</v>
          </cell>
          <cell r="AD5076">
            <v>3</v>
          </cell>
        </row>
        <row r="5077">
          <cell r="D5077" t="str">
            <v>004957_Z11</v>
          </cell>
          <cell r="P5077">
            <v>7.4999999999999997E-2</v>
          </cell>
          <cell r="AD5077">
            <v>4</v>
          </cell>
        </row>
        <row r="5078">
          <cell r="D5078" t="str">
            <v>004957_Z11</v>
          </cell>
          <cell r="P5078">
            <v>7.4999999999999997E-2</v>
          </cell>
          <cell r="AD5078">
            <v>5</v>
          </cell>
        </row>
        <row r="5079">
          <cell r="D5079" t="str">
            <v>004957_Z11</v>
          </cell>
          <cell r="P5079">
            <v>7.4999999999999997E-2</v>
          </cell>
          <cell r="AD5079">
            <v>6</v>
          </cell>
        </row>
        <row r="5080">
          <cell r="D5080" t="str">
            <v>005056_Z11</v>
          </cell>
          <cell r="P5080">
            <v>2.1999999999999999E-2</v>
          </cell>
          <cell r="AD5080">
            <v>1</v>
          </cell>
        </row>
        <row r="5081">
          <cell r="D5081" t="str">
            <v>005056_Z11</v>
          </cell>
          <cell r="P5081">
            <v>2.1999999999999999E-2</v>
          </cell>
          <cell r="AD5081">
            <v>2</v>
          </cell>
        </row>
        <row r="5082">
          <cell r="D5082" t="str">
            <v>005056_Z11</v>
          </cell>
          <cell r="P5082">
            <v>2.1999999999999999E-2</v>
          </cell>
          <cell r="AD5082">
            <v>3</v>
          </cell>
        </row>
        <row r="5083">
          <cell r="D5083" t="str">
            <v>005056_Z11</v>
          </cell>
          <cell r="P5083">
            <v>2.1999999999999999E-2</v>
          </cell>
          <cell r="AD5083">
            <v>4</v>
          </cell>
        </row>
        <row r="5084">
          <cell r="D5084" t="str">
            <v>005056_Z11</v>
          </cell>
          <cell r="P5084">
            <v>2.1999999999999999E-2</v>
          </cell>
          <cell r="AD5084">
            <v>5</v>
          </cell>
        </row>
        <row r="5085">
          <cell r="D5085" t="str">
            <v>005056_Z11</v>
          </cell>
          <cell r="P5085">
            <v>2.1999999999999999E-2</v>
          </cell>
          <cell r="AD5085">
            <v>6</v>
          </cell>
        </row>
        <row r="5086">
          <cell r="D5086" t="str">
            <v>005059_Z11</v>
          </cell>
          <cell r="P5086">
            <v>7.4999999999999997E-3</v>
          </cell>
          <cell r="AD5086">
            <v>1</v>
          </cell>
        </row>
        <row r="5087">
          <cell r="D5087" t="str">
            <v>005059_Z11</v>
          </cell>
          <cell r="P5087">
            <v>7.4999999999999997E-3</v>
          </cell>
          <cell r="AD5087">
            <v>2</v>
          </cell>
        </row>
        <row r="5088">
          <cell r="D5088" t="str">
            <v>005059_Z11</v>
          </cell>
          <cell r="P5088">
            <v>7.4999999999999997E-3</v>
          </cell>
          <cell r="AD5088">
            <v>3</v>
          </cell>
        </row>
        <row r="5089">
          <cell r="D5089" t="str">
            <v>005059_Z11</v>
          </cell>
          <cell r="P5089">
            <v>7.4999999999999997E-3</v>
          </cell>
          <cell r="AD5089">
            <v>4</v>
          </cell>
        </row>
        <row r="5090">
          <cell r="D5090" t="str">
            <v>005059_Z11</v>
          </cell>
          <cell r="P5090">
            <v>7.4999999999999997E-3</v>
          </cell>
          <cell r="AD5090">
            <v>5</v>
          </cell>
        </row>
        <row r="5091">
          <cell r="D5091" t="str">
            <v>005059_Z11</v>
          </cell>
          <cell r="P5091">
            <v>7.4999999999999997E-3</v>
          </cell>
          <cell r="AD5091">
            <v>6</v>
          </cell>
        </row>
        <row r="5092">
          <cell r="D5092" t="str">
            <v>005062_Z11</v>
          </cell>
          <cell r="P5092">
            <v>1.2E-2</v>
          </cell>
          <cell r="AD5092">
            <v>1</v>
          </cell>
        </row>
        <row r="5093">
          <cell r="D5093" t="str">
            <v>005062_Z11</v>
          </cell>
          <cell r="P5093">
            <v>1.2E-2</v>
          </cell>
          <cell r="AD5093">
            <v>2</v>
          </cell>
        </row>
        <row r="5094">
          <cell r="D5094" t="str">
            <v>005062_Z11</v>
          </cell>
          <cell r="P5094">
            <v>1.2E-2</v>
          </cell>
          <cell r="AD5094">
            <v>3</v>
          </cell>
        </row>
        <row r="5095">
          <cell r="D5095" t="str">
            <v>005062_Z11</v>
          </cell>
          <cell r="P5095">
            <v>1.2E-2</v>
          </cell>
          <cell r="AD5095">
            <v>4</v>
          </cell>
        </row>
        <row r="5096">
          <cell r="D5096" t="str">
            <v>005062_Z11</v>
          </cell>
          <cell r="P5096">
            <v>1.2E-2</v>
          </cell>
          <cell r="AD5096">
            <v>5</v>
          </cell>
        </row>
        <row r="5097">
          <cell r="D5097" t="str">
            <v>005062_Z11</v>
          </cell>
          <cell r="P5097">
            <v>1.2E-2</v>
          </cell>
          <cell r="AD5097">
            <v>6</v>
          </cell>
        </row>
        <row r="5098">
          <cell r="D5098" t="str">
            <v>005092_Z11</v>
          </cell>
          <cell r="P5098">
            <v>0.13200000000000001</v>
          </cell>
          <cell r="AD5098">
            <v>1</v>
          </cell>
        </row>
        <row r="5099">
          <cell r="D5099" t="str">
            <v>005092_Z11</v>
          </cell>
          <cell r="P5099">
            <v>0.13200000000000001</v>
          </cell>
          <cell r="AD5099">
            <v>2</v>
          </cell>
        </row>
        <row r="5100">
          <cell r="D5100" t="str">
            <v>005092_Z11</v>
          </cell>
          <cell r="P5100">
            <v>0.13200000000000001</v>
          </cell>
          <cell r="AD5100">
            <v>3</v>
          </cell>
        </row>
        <row r="5101">
          <cell r="D5101" t="str">
            <v>005092_Z11</v>
          </cell>
          <cell r="P5101">
            <v>0.13200000000000001</v>
          </cell>
          <cell r="AD5101">
            <v>4</v>
          </cell>
        </row>
        <row r="5102">
          <cell r="D5102" t="str">
            <v>005092_Z11</v>
          </cell>
          <cell r="P5102">
            <v>0.13200000000000001</v>
          </cell>
          <cell r="AD5102">
            <v>5</v>
          </cell>
        </row>
        <row r="5103">
          <cell r="D5103" t="str">
            <v>005092_Z11</v>
          </cell>
          <cell r="P5103">
            <v>0.13200000000000001</v>
          </cell>
          <cell r="AD5103">
            <v>6</v>
          </cell>
        </row>
        <row r="5104">
          <cell r="D5104" t="str">
            <v>005722_Z11</v>
          </cell>
          <cell r="P5104">
            <v>0.01</v>
          </cell>
          <cell r="AD5104">
            <v>1</v>
          </cell>
        </row>
        <row r="5105">
          <cell r="D5105" t="str">
            <v>006066_Z11</v>
          </cell>
          <cell r="P5105">
            <v>0.5</v>
          </cell>
          <cell r="AD5105">
            <v>1</v>
          </cell>
        </row>
        <row r="5106">
          <cell r="D5106" t="str">
            <v>006066_Z11</v>
          </cell>
          <cell r="P5106">
            <v>0.5</v>
          </cell>
          <cell r="AD5106">
            <v>2</v>
          </cell>
        </row>
        <row r="5107">
          <cell r="D5107" t="str">
            <v>006066_Z11</v>
          </cell>
          <cell r="P5107">
            <v>0.5</v>
          </cell>
          <cell r="AD5107">
            <v>3</v>
          </cell>
        </row>
        <row r="5108">
          <cell r="D5108" t="str">
            <v>006066_Z11</v>
          </cell>
          <cell r="P5108">
            <v>0.5</v>
          </cell>
          <cell r="AD5108">
            <v>4</v>
          </cell>
        </row>
        <row r="5109">
          <cell r="D5109" t="str">
            <v>006066_Z11</v>
          </cell>
          <cell r="P5109">
            <v>0.5</v>
          </cell>
          <cell r="AD5109">
            <v>5</v>
          </cell>
        </row>
        <row r="5110">
          <cell r="D5110" t="str">
            <v>006066_Z11</v>
          </cell>
          <cell r="P5110">
            <v>0.5</v>
          </cell>
          <cell r="AD5110">
            <v>6</v>
          </cell>
        </row>
        <row r="5111">
          <cell r="D5111" t="str">
            <v>006291_Z11</v>
          </cell>
          <cell r="P5111">
            <v>1.4999999999999999E-2</v>
          </cell>
          <cell r="AD5111">
            <v>1</v>
          </cell>
        </row>
        <row r="5112">
          <cell r="D5112" t="str">
            <v>006291_Z11</v>
          </cell>
          <cell r="P5112">
            <v>1.4999999999999999E-2</v>
          </cell>
          <cell r="AD5112">
            <v>2</v>
          </cell>
        </row>
        <row r="5113">
          <cell r="D5113" t="str">
            <v>006291_Z11</v>
          </cell>
          <cell r="P5113">
            <v>1.4999999999999999E-2</v>
          </cell>
          <cell r="AD5113">
            <v>3</v>
          </cell>
        </row>
        <row r="5114">
          <cell r="D5114" t="str">
            <v>006291_Z11</v>
          </cell>
          <cell r="P5114">
            <v>1.4999999999999999E-2</v>
          </cell>
          <cell r="AD5114">
            <v>4</v>
          </cell>
        </row>
        <row r="5115">
          <cell r="D5115" t="str">
            <v>006291_Z11</v>
          </cell>
          <cell r="P5115">
            <v>1.4999999999999999E-2</v>
          </cell>
          <cell r="AD5115">
            <v>5</v>
          </cell>
        </row>
        <row r="5116">
          <cell r="D5116" t="str">
            <v>006291_Z11</v>
          </cell>
          <cell r="P5116">
            <v>1.4999999999999999E-2</v>
          </cell>
          <cell r="AD5116">
            <v>6</v>
          </cell>
        </row>
        <row r="5117">
          <cell r="D5117" t="str">
            <v>006562_Z11</v>
          </cell>
          <cell r="P5117">
            <v>6.0000000000000001E-3</v>
          </cell>
          <cell r="AD5117">
            <v>1</v>
          </cell>
        </row>
        <row r="5118">
          <cell r="D5118" t="str">
            <v>006562_Z11</v>
          </cell>
          <cell r="P5118">
            <v>6.0000000000000001E-3</v>
          </cell>
          <cell r="AD5118">
            <v>2</v>
          </cell>
        </row>
        <row r="5119">
          <cell r="D5119" t="str">
            <v>006857_Z11</v>
          </cell>
          <cell r="P5119">
            <v>1.0999999999999999E-2</v>
          </cell>
          <cell r="AD5119">
            <v>1</v>
          </cell>
        </row>
        <row r="5120">
          <cell r="D5120" t="str">
            <v>006857_Z11</v>
          </cell>
          <cell r="P5120">
            <v>1.0999999999999999E-2</v>
          </cell>
          <cell r="AD5120">
            <v>2</v>
          </cell>
        </row>
        <row r="5121">
          <cell r="D5121" t="str">
            <v>006857_Z11</v>
          </cell>
          <cell r="P5121">
            <v>1.0999999999999999E-2</v>
          </cell>
          <cell r="AD5121">
            <v>3</v>
          </cell>
        </row>
        <row r="5122">
          <cell r="D5122" t="str">
            <v>006857_Z11</v>
          </cell>
          <cell r="P5122">
            <v>1.0999999999999999E-2</v>
          </cell>
          <cell r="AD5122">
            <v>4</v>
          </cell>
        </row>
        <row r="5123">
          <cell r="D5123" t="str">
            <v>006857_Z11</v>
          </cell>
          <cell r="P5123">
            <v>1.0999999999999999E-2</v>
          </cell>
          <cell r="AD5123">
            <v>5</v>
          </cell>
        </row>
        <row r="5124">
          <cell r="D5124" t="str">
            <v>006857_Z11</v>
          </cell>
          <cell r="P5124">
            <v>1.0999999999999999E-2</v>
          </cell>
          <cell r="AD5124">
            <v>6</v>
          </cell>
        </row>
        <row r="5125">
          <cell r="D5125" t="str">
            <v>007969_Z11</v>
          </cell>
          <cell r="P5125">
            <v>1.8499999999999999E-2</v>
          </cell>
          <cell r="AD5125">
            <v>1</v>
          </cell>
        </row>
        <row r="5126">
          <cell r="D5126" t="str">
            <v>007969_Z11</v>
          </cell>
          <cell r="P5126">
            <v>1.8499999999999999E-2</v>
          </cell>
          <cell r="AD5126">
            <v>2</v>
          </cell>
        </row>
        <row r="5127">
          <cell r="D5127" t="str">
            <v>007969_Z11</v>
          </cell>
          <cell r="P5127">
            <v>1.8499999999999999E-2</v>
          </cell>
          <cell r="AD5127">
            <v>3</v>
          </cell>
        </row>
        <row r="5128">
          <cell r="D5128" t="str">
            <v>007976_Z11</v>
          </cell>
          <cell r="P5128">
            <v>1.7999999999999999E-2</v>
          </cell>
          <cell r="AD5128">
            <v>1</v>
          </cell>
        </row>
        <row r="5129">
          <cell r="D5129" t="str">
            <v>007976_Z11</v>
          </cell>
          <cell r="P5129">
            <v>1.7999999999999999E-2</v>
          </cell>
          <cell r="AD5129">
            <v>2</v>
          </cell>
        </row>
        <row r="5130">
          <cell r="D5130" t="str">
            <v>007976_Z11</v>
          </cell>
          <cell r="P5130">
            <v>1.7999999999999999E-2</v>
          </cell>
          <cell r="AD5130">
            <v>3</v>
          </cell>
        </row>
        <row r="5131">
          <cell r="D5131" t="str">
            <v>007976_Z11</v>
          </cell>
          <cell r="P5131">
            <v>1.7999999999999999E-2</v>
          </cell>
          <cell r="AD5131">
            <v>4</v>
          </cell>
        </row>
        <row r="5132">
          <cell r="D5132" t="str">
            <v>007976_Z11</v>
          </cell>
          <cell r="P5132">
            <v>1.7999999999999999E-2</v>
          </cell>
          <cell r="AD5132">
            <v>5</v>
          </cell>
        </row>
        <row r="5133">
          <cell r="D5133" t="str">
            <v>007976_Z11</v>
          </cell>
          <cell r="P5133">
            <v>1.7999999999999999E-2</v>
          </cell>
          <cell r="AD5133">
            <v>6</v>
          </cell>
        </row>
        <row r="5134">
          <cell r="D5134" t="str">
            <v>008024_Z11</v>
          </cell>
          <cell r="P5134">
            <v>0.1</v>
          </cell>
          <cell r="AD5134">
            <v>1</v>
          </cell>
        </row>
        <row r="5135">
          <cell r="D5135" t="str">
            <v>008024_Z11</v>
          </cell>
          <cell r="P5135">
            <v>0.1</v>
          </cell>
          <cell r="AD5135">
            <v>2</v>
          </cell>
        </row>
        <row r="5136">
          <cell r="D5136" t="str">
            <v>008024_Z11</v>
          </cell>
          <cell r="P5136">
            <v>0.1</v>
          </cell>
          <cell r="AD5136">
            <v>3</v>
          </cell>
        </row>
        <row r="5137">
          <cell r="D5137" t="str">
            <v>008024_Z11</v>
          </cell>
          <cell r="P5137">
            <v>0.1</v>
          </cell>
          <cell r="AD5137">
            <v>4</v>
          </cell>
        </row>
        <row r="5138">
          <cell r="D5138" t="str">
            <v>008024_Z11</v>
          </cell>
          <cell r="P5138">
            <v>0.1</v>
          </cell>
          <cell r="AD5138">
            <v>5</v>
          </cell>
        </row>
        <row r="5139">
          <cell r="D5139" t="str">
            <v>008024_Z11</v>
          </cell>
          <cell r="P5139">
            <v>0.1</v>
          </cell>
          <cell r="AD5139">
            <v>6</v>
          </cell>
        </row>
        <row r="5140">
          <cell r="D5140" t="str">
            <v>010042_Z11</v>
          </cell>
          <cell r="P5140">
            <v>9.9000000000000005E-2</v>
          </cell>
          <cell r="AD5140">
            <v>1</v>
          </cell>
        </row>
        <row r="5141">
          <cell r="D5141" t="str">
            <v>010042_Z11</v>
          </cell>
          <cell r="P5141">
            <v>9.9000000000000005E-2</v>
          </cell>
          <cell r="AD5141">
            <v>2</v>
          </cell>
        </row>
        <row r="5142">
          <cell r="D5142" t="str">
            <v>010042_Z11</v>
          </cell>
          <cell r="P5142">
            <v>9.9000000000000005E-2</v>
          </cell>
          <cell r="AD5142">
            <v>3</v>
          </cell>
        </row>
        <row r="5143">
          <cell r="D5143" t="str">
            <v>010042_Z11</v>
          </cell>
          <cell r="P5143">
            <v>9.9000000000000005E-2</v>
          </cell>
          <cell r="AD5143">
            <v>4</v>
          </cell>
        </row>
        <row r="5144">
          <cell r="D5144" t="str">
            <v>010042_Z11</v>
          </cell>
          <cell r="P5144">
            <v>9.9000000000000005E-2</v>
          </cell>
          <cell r="AD5144">
            <v>5</v>
          </cell>
        </row>
        <row r="5145">
          <cell r="D5145" t="str">
            <v>010042_Z11</v>
          </cell>
          <cell r="P5145">
            <v>9.9000000000000005E-2</v>
          </cell>
          <cell r="AD5145">
            <v>6</v>
          </cell>
        </row>
        <row r="5146">
          <cell r="D5146" t="str">
            <v>010043_Z11</v>
          </cell>
          <cell r="P5146">
            <v>9.9000000000000005E-2</v>
          </cell>
          <cell r="AD5146">
            <v>1</v>
          </cell>
        </row>
        <row r="5147">
          <cell r="D5147" t="str">
            <v>010043_Z11</v>
          </cell>
          <cell r="P5147">
            <v>9.9000000000000005E-2</v>
          </cell>
          <cell r="AD5147">
            <v>2</v>
          </cell>
        </row>
        <row r="5148">
          <cell r="D5148" t="str">
            <v>010043_Z11</v>
          </cell>
          <cell r="P5148">
            <v>9.9000000000000005E-2</v>
          </cell>
          <cell r="AD5148">
            <v>3</v>
          </cell>
        </row>
        <row r="5149">
          <cell r="D5149" t="str">
            <v>010043_Z11</v>
          </cell>
          <cell r="P5149">
            <v>9.9000000000000005E-2</v>
          </cell>
          <cell r="AD5149">
            <v>4</v>
          </cell>
        </row>
        <row r="5150">
          <cell r="D5150" t="str">
            <v>010043_Z11</v>
          </cell>
          <cell r="P5150">
            <v>9.9000000000000005E-2</v>
          </cell>
          <cell r="AD5150">
            <v>5</v>
          </cell>
        </row>
        <row r="5151">
          <cell r="D5151" t="str">
            <v>010043_Z11</v>
          </cell>
          <cell r="P5151">
            <v>9.9000000000000005E-2</v>
          </cell>
          <cell r="AD5151">
            <v>6</v>
          </cell>
        </row>
        <row r="5152">
          <cell r="D5152" t="str">
            <v>010044_Z11</v>
          </cell>
          <cell r="P5152">
            <v>9.9000000000000005E-2</v>
          </cell>
          <cell r="AD5152">
            <v>1</v>
          </cell>
        </row>
        <row r="5153">
          <cell r="D5153" t="str">
            <v>010044_Z11</v>
          </cell>
          <cell r="P5153">
            <v>9.9000000000000005E-2</v>
          </cell>
          <cell r="AD5153">
            <v>2</v>
          </cell>
        </row>
        <row r="5154">
          <cell r="D5154" t="str">
            <v>010044_Z11</v>
          </cell>
          <cell r="P5154">
            <v>9.9000000000000005E-2</v>
          </cell>
          <cell r="AD5154">
            <v>3</v>
          </cell>
        </row>
        <row r="5155">
          <cell r="D5155" t="str">
            <v>010044_Z11</v>
          </cell>
          <cell r="P5155">
            <v>9.9000000000000005E-2</v>
          </cell>
          <cell r="AD5155">
            <v>4</v>
          </cell>
        </row>
        <row r="5156">
          <cell r="D5156" t="str">
            <v>010044_Z11</v>
          </cell>
          <cell r="P5156">
            <v>9.9000000000000005E-2</v>
          </cell>
          <cell r="AD5156">
            <v>5</v>
          </cell>
        </row>
        <row r="5157">
          <cell r="D5157" t="str">
            <v>010044_Z11</v>
          </cell>
          <cell r="P5157">
            <v>9.9000000000000005E-2</v>
          </cell>
          <cell r="AD5157">
            <v>6</v>
          </cell>
        </row>
        <row r="5158">
          <cell r="D5158" t="str">
            <v>010517_Z11</v>
          </cell>
          <cell r="P5158">
            <v>0.03</v>
          </cell>
          <cell r="AD5158">
            <v>1</v>
          </cell>
        </row>
        <row r="5159">
          <cell r="D5159" t="str">
            <v>010517_Z11</v>
          </cell>
          <cell r="P5159">
            <v>0.03</v>
          </cell>
          <cell r="AD5159">
            <v>2</v>
          </cell>
        </row>
        <row r="5160">
          <cell r="D5160" t="str">
            <v>010517_Z11</v>
          </cell>
          <cell r="P5160">
            <v>0.03</v>
          </cell>
          <cell r="AD5160">
            <v>3</v>
          </cell>
        </row>
        <row r="5161">
          <cell r="D5161" t="str">
            <v>010517_Z11</v>
          </cell>
          <cell r="P5161">
            <v>0.03</v>
          </cell>
          <cell r="AD5161">
            <v>4</v>
          </cell>
        </row>
        <row r="5162">
          <cell r="D5162" t="str">
            <v>010517_Z11</v>
          </cell>
          <cell r="P5162">
            <v>0.03</v>
          </cell>
          <cell r="AD5162">
            <v>5</v>
          </cell>
        </row>
        <row r="5163">
          <cell r="D5163" t="str">
            <v>010517_Z11</v>
          </cell>
          <cell r="P5163">
            <v>0.03</v>
          </cell>
          <cell r="AD5163">
            <v>6</v>
          </cell>
        </row>
        <row r="5164">
          <cell r="D5164" t="str">
            <v>010519_Z11</v>
          </cell>
          <cell r="P5164">
            <v>3.6999999999999998E-2</v>
          </cell>
          <cell r="AD5164">
            <v>1</v>
          </cell>
        </row>
        <row r="5165">
          <cell r="D5165" t="str">
            <v>010519_Z11</v>
          </cell>
          <cell r="P5165">
            <v>3.6999999999999998E-2</v>
          </cell>
          <cell r="AD5165">
            <v>2</v>
          </cell>
        </row>
        <row r="5166">
          <cell r="D5166" t="str">
            <v>010519_Z11</v>
          </cell>
          <cell r="P5166">
            <v>3.6999999999999998E-2</v>
          </cell>
          <cell r="AD5166">
            <v>3</v>
          </cell>
        </row>
        <row r="5167">
          <cell r="D5167" t="str">
            <v>010519_Z11</v>
          </cell>
          <cell r="P5167">
            <v>3.6999999999999998E-2</v>
          </cell>
          <cell r="AD5167">
            <v>4</v>
          </cell>
        </row>
        <row r="5168">
          <cell r="D5168" t="str">
            <v>010519_Z11</v>
          </cell>
          <cell r="P5168">
            <v>3.6999999999999998E-2</v>
          </cell>
          <cell r="AD5168">
            <v>5</v>
          </cell>
        </row>
        <row r="5169">
          <cell r="D5169" t="str">
            <v>010519_Z11</v>
          </cell>
          <cell r="P5169">
            <v>3.6999999999999998E-2</v>
          </cell>
          <cell r="AD5169">
            <v>6</v>
          </cell>
        </row>
        <row r="5170">
          <cell r="D5170" t="str">
            <v>010535_Z11</v>
          </cell>
          <cell r="P5170">
            <v>0.13</v>
          </cell>
          <cell r="AD5170">
            <v>5</v>
          </cell>
        </row>
        <row r="5171">
          <cell r="D5171" t="str">
            <v>010535_Z11</v>
          </cell>
          <cell r="P5171">
            <v>0.13</v>
          </cell>
          <cell r="AD5171">
            <v>6</v>
          </cell>
        </row>
        <row r="5172">
          <cell r="D5172" t="str">
            <v>010536_Z11</v>
          </cell>
          <cell r="P5172">
            <v>0.13</v>
          </cell>
          <cell r="AD5172">
            <v>5</v>
          </cell>
        </row>
        <row r="5173">
          <cell r="D5173" t="str">
            <v>010536_Z11</v>
          </cell>
          <cell r="P5173">
            <v>0.13</v>
          </cell>
          <cell r="AD5173">
            <v>6</v>
          </cell>
        </row>
        <row r="5174">
          <cell r="D5174" t="str">
            <v>010537_Z11</v>
          </cell>
          <cell r="P5174">
            <v>0.13</v>
          </cell>
          <cell r="AD5174">
            <v>5</v>
          </cell>
        </row>
        <row r="5175">
          <cell r="D5175" t="str">
            <v>010537_Z11</v>
          </cell>
          <cell r="P5175">
            <v>0.13</v>
          </cell>
          <cell r="AD5175">
            <v>6</v>
          </cell>
        </row>
        <row r="5176">
          <cell r="D5176" t="str">
            <v>010538_Z11</v>
          </cell>
          <cell r="P5176">
            <v>0.13</v>
          </cell>
          <cell r="AD5176">
            <v>5</v>
          </cell>
        </row>
        <row r="5177">
          <cell r="D5177" t="str">
            <v>010538_Z11</v>
          </cell>
          <cell r="P5177">
            <v>0.13</v>
          </cell>
          <cell r="AD5177">
            <v>6</v>
          </cell>
        </row>
        <row r="5178">
          <cell r="D5178" t="str">
            <v>010650_Z11</v>
          </cell>
          <cell r="P5178">
            <v>0.13200000000000001</v>
          </cell>
          <cell r="AD5178">
            <v>1</v>
          </cell>
        </row>
        <row r="5179">
          <cell r="D5179" t="str">
            <v>010650_Z11</v>
          </cell>
          <cell r="P5179">
            <v>0.13200000000000001</v>
          </cell>
          <cell r="AD5179">
            <v>2</v>
          </cell>
        </row>
        <row r="5180">
          <cell r="D5180" t="str">
            <v>010650_Z11</v>
          </cell>
          <cell r="P5180">
            <v>0.13200000000000001</v>
          </cell>
          <cell r="AD5180">
            <v>3</v>
          </cell>
        </row>
        <row r="5181">
          <cell r="D5181" t="str">
            <v>010650_Z11</v>
          </cell>
          <cell r="P5181">
            <v>0.13200000000000001</v>
          </cell>
          <cell r="AD5181">
            <v>4</v>
          </cell>
        </row>
        <row r="5182">
          <cell r="D5182" t="str">
            <v>010650_Z11</v>
          </cell>
          <cell r="P5182">
            <v>0.13200000000000001</v>
          </cell>
          <cell r="AD5182">
            <v>5</v>
          </cell>
        </row>
        <row r="5183">
          <cell r="D5183" t="str">
            <v>010650_Z11</v>
          </cell>
          <cell r="P5183">
            <v>0.13200000000000001</v>
          </cell>
          <cell r="AD5183">
            <v>6</v>
          </cell>
        </row>
        <row r="5184">
          <cell r="D5184" t="str">
            <v>010654_Z11</v>
          </cell>
          <cell r="P5184">
            <v>1.4999999999999999E-2</v>
          </cell>
          <cell r="AD5184">
            <v>1</v>
          </cell>
        </row>
        <row r="5185">
          <cell r="D5185" t="str">
            <v>010654_Z11</v>
          </cell>
          <cell r="P5185">
            <v>1.4999999999999999E-2</v>
          </cell>
          <cell r="AD5185">
            <v>2</v>
          </cell>
        </row>
        <row r="5186">
          <cell r="D5186" t="str">
            <v>010654_Z11</v>
          </cell>
          <cell r="P5186">
            <v>1.4999999999999999E-2</v>
          </cell>
          <cell r="AD5186">
            <v>3</v>
          </cell>
        </row>
        <row r="5187">
          <cell r="D5187" t="str">
            <v>010654_Z11</v>
          </cell>
          <cell r="P5187">
            <v>1.4999999999999999E-2</v>
          </cell>
          <cell r="AD5187">
            <v>4</v>
          </cell>
        </row>
        <row r="5188">
          <cell r="D5188" t="str">
            <v>010654_Z11</v>
          </cell>
          <cell r="P5188">
            <v>1.4999999999999999E-2</v>
          </cell>
          <cell r="AD5188">
            <v>5</v>
          </cell>
        </row>
        <row r="5189">
          <cell r="D5189" t="str">
            <v>010654_Z11</v>
          </cell>
          <cell r="P5189">
            <v>1.4999999999999999E-2</v>
          </cell>
          <cell r="AD5189">
            <v>6</v>
          </cell>
        </row>
        <row r="5190">
          <cell r="D5190" t="str">
            <v>010824_Z11</v>
          </cell>
          <cell r="P5190">
            <v>1.4999999999999999E-2</v>
          </cell>
          <cell r="AD5190">
            <v>1</v>
          </cell>
        </row>
        <row r="5191">
          <cell r="D5191" t="str">
            <v>010824_Z11</v>
          </cell>
          <cell r="P5191">
            <v>1.4999999999999999E-2</v>
          </cell>
          <cell r="AD5191">
            <v>2</v>
          </cell>
        </row>
        <row r="5192">
          <cell r="D5192" t="str">
            <v>010824_Z11</v>
          </cell>
          <cell r="P5192">
            <v>1.4999999999999999E-2</v>
          </cell>
          <cell r="AD5192">
            <v>3</v>
          </cell>
        </row>
        <row r="5193">
          <cell r="D5193" t="str">
            <v>010824_Z11</v>
          </cell>
          <cell r="P5193">
            <v>1.4999999999999999E-2</v>
          </cell>
          <cell r="AD5193">
            <v>4</v>
          </cell>
        </row>
        <row r="5194">
          <cell r="D5194" t="str">
            <v>010824_Z11</v>
          </cell>
          <cell r="P5194">
            <v>1.4999999999999999E-2</v>
          </cell>
          <cell r="AD5194">
            <v>5</v>
          </cell>
        </row>
        <row r="5195">
          <cell r="D5195" t="str">
            <v>010824_Z11</v>
          </cell>
          <cell r="P5195">
            <v>1.4999999999999999E-2</v>
          </cell>
          <cell r="AD5195">
            <v>6</v>
          </cell>
        </row>
        <row r="5196">
          <cell r="D5196" t="str">
            <v>010825_Z11</v>
          </cell>
          <cell r="P5196">
            <v>2.1999999999999999E-2</v>
          </cell>
          <cell r="AD5196">
            <v>1</v>
          </cell>
        </row>
        <row r="5197">
          <cell r="D5197" t="str">
            <v>010825_Z11</v>
          </cell>
          <cell r="P5197">
            <v>2.1999999999999999E-2</v>
          </cell>
          <cell r="AD5197">
            <v>2</v>
          </cell>
        </row>
        <row r="5198">
          <cell r="D5198" t="str">
            <v>010825_Z11</v>
          </cell>
          <cell r="P5198">
            <v>2.1999999999999999E-2</v>
          </cell>
          <cell r="AD5198">
            <v>3</v>
          </cell>
        </row>
        <row r="5199">
          <cell r="D5199" t="str">
            <v>010825_Z11</v>
          </cell>
          <cell r="P5199">
            <v>2.1999999999999999E-2</v>
          </cell>
          <cell r="AD5199">
            <v>4</v>
          </cell>
        </row>
        <row r="5200">
          <cell r="D5200" t="str">
            <v>010825_Z11</v>
          </cell>
          <cell r="P5200">
            <v>2.1999999999999999E-2</v>
          </cell>
          <cell r="AD5200">
            <v>5</v>
          </cell>
        </row>
        <row r="5201">
          <cell r="D5201" t="str">
            <v>010825_Z11</v>
          </cell>
          <cell r="P5201">
            <v>2.1999999999999999E-2</v>
          </cell>
          <cell r="AD5201">
            <v>6</v>
          </cell>
        </row>
        <row r="5202">
          <cell r="D5202" t="str">
            <v>010826_Z11</v>
          </cell>
          <cell r="P5202">
            <v>2.1999999999999999E-2</v>
          </cell>
          <cell r="AD5202">
            <v>1</v>
          </cell>
        </row>
        <row r="5203">
          <cell r="D5203" t="str">
            <v>010826_Z11</v>
          </cell>
          <cell r="P5203">
            <v>2.1999999999999999E-2</v>
          </cell>
          <cell r="AD5203">
            <v>2</v>
          </cell>
        </row>
        <row r="5204">
          <cell r="D5204" t="str">
            <v>010826_Z11</v>
          </cell>
          <cell r="P5204">
            <v>2.1999999999999999E-2</v>
          </cell>
          <cell r="AD5204">
            <v>3</v>
          </cell>
        </row>
        <row r="5205">
          <cell r="D5205" t="str">
            <v>010826_Z11</v>
          </cell>
          <cell r="P5205">
            <v>2.1999999999999999E-2</v>
          </cell>
          <cell r="AD5205">
            <v>4</v>
          </cell>
        </row>
        <row r="5206">
          <cell r="D5206" t="str">
            <v>010826_Z11</v>
          </cell>
          <cell r="P5206">
            <v>2.1999999999999999E-2</v>
          </cell>
          <cell r="AD5206">
            <v>5</v>
          </cell>
        </row>
        <row r="5207">
          <cell r="D5207" t="str">
            <v>010826_Z11</v>
          </cell>
          <cell r="P5207">
            <v>2.1999999999999999E-2</v>
          </cell>
          <cell r="AD5207">
            <v>6</v>
          </cell>
        </row>
        <row r="5208">
          <cell r="D5208" t="str">
            <v>011387_Z11</v>
          </cell>
          <cell r="P5208">
            <v>0.03</v>
          </cell>
          <cell r="AD5208">
            <v>1</v>
          </cell>
        </row>
        <row r="5209">
          <cell r="D5209" t="str">
            <v>011387_Z11</v>
          </cell>
          <cell r="P5209">
            <v>0.03</v>
          </cell>
          <cell r="AD5209">
            <v>2</v>
          </cell>
        </row>
        <row r="5210">
          <cell r="D5210" t="str">
            <v>011387_Z11</v>
          </cell>
          <cell r="P5210">
            <v>0.03</v>
          </cell>
          <cell r="AD5210">
            <v>3</v>
          </cell>
        </row>
        <row r="5211">
          <cell r="D5211" t="str">
            <v>011387_Z11</v>
          </cell>
          <cell r="P5211">
            <v>0.03</v>
          </cell>
          <cell r="AD5211">
            <v>4</v>
          </cell>
        </row>
        <row r="5212">
          <cell r="D5212" t="str">
            <v>011387_Z11</v>
          </cell>
          <cell r="P5212">
            <v>0.03</v>
          </cell>
          <cell r="AD5212">
            <v>5</v>
          </cell>
        </row>
        <row r="5213">
          <cell r="D5213" t="str">
            <v>011387_Z11</v>
          </cell>
          <cell r="P5213">
            <v>0.03</v>
          </cell>
          <cell r="AD5213">
            <v>6</v>
          </cell>
        </row>
        <row r="5214">
          <cell r="D5214" t="str">
            <v>011562_Z11</v>
          </cell>
          <cell r="P5214">
            <v>0.115</v>
          </cell>
          <cell r="AD5214">
            <v>1</v>
          </cell>
        </row>
        <row r="5215">
          <cell r="D5215" t="str">
            <v>011562_Z11</v>
          </cell>
          <cell r="P5215">
            <v>0.115</v>
          </cell>
          <cell r="AD5215">
            <v>2</v>
          </cell>
        </row>
        <row r="5216">
          <cell r="D5216" t="str">
            <v>011562_Z11</v>
          </cell>
          <cell r="P5216">
            <v>0.115</v>
          </cell>
          <cell r="AD5216">
            <v>3</v>
          </cell>
        </row>
        <row r="5217">
          <cell r="D5217" t="str">
            <v>011562_Z11</v>
          </cell>
          <cell r="P5217">
            <v>0.115</v>
          </cell>
          <cell r="AD5217">
            <v>4</v>
          </cell>
        </row>
        <row r="5218">
          <cell r="D5218" t="str">
            <v>011562_Z11</v>
          </cell>
          <cell r="P5218">
            <v>0.115</v>
          </cell>
          <cell r="AD5218">
            <v>5</v>
          </cell>
        </row>
        <row r="5219">
          <cell r="D5219" t="str">
            <v>011562_Z11</v>
          </cell>
          <cell r="P5219">
            <v>0.115</v>
          </cell>
          <cell r="AD5219">
            <v>6</v>
          </cell>
        </row>
        <row r="5220">
          <cell r="D5220" t="str">
            <v>011841_Z11</v>
          </cell>
          <cell r="P5220">
            <v>0.59</v>
          </cell>
          <cell r="AD5220">
            <v>1</v>
          </cell>
        </row>
        <row r="5221">
          <cell r="D5221" t="str">
            <v>011841_Z11</v>
          </cell>
          <cell r="P5221">
            <v>0.59</v>
          </cell>
          <cell r="AD5221">
            <v>2</v>
          </cell>
        </row>
        <row r="5222">
          <cell r="D5222" t="str">
            <v>011841_Z11</v>
          </cell>
          <cell r="P5222">
            <v>0.59</v>
          </cell>
          <cell r="AD5222">
            <v>3</v>
          </cell>
        </row>
        <row r="5223">
          <cell r="D5223" t="str">
            <v>011841_Z11</v>
          </cell>
          <cell r="P5223">
            <v>0.59</v>
          </cell>
          <cell r="AD5223">
            <v>4</v>
          </cell>
        </row>
        <row r="5224">
          <cell r="D5224" t="str">
            <v>011841_Z11</v>
          </cell>
          <cell r="P5224">
            <v>0.59</v>
          </cell>
          <cell r="AD5224">
            <v>5</v>
          </cell>
        </row>
        <row r="5225">
          <cell r="D5225" t="str">
            <v>011841_Z11</v>
          </cell>
          <cell r="P5225">
            <v>0.59</v>
          </cell>
          <cell r="AD5225">
            <v>6</v>
          </cell>
        </row>
        <row r="5226">
          <cell r="D5226" t="str">
            <v>011949_Z11</v>
          </cell>
          <cell r="P5226">
            <v>0.01</v>
          </cell>
          <cell r="AD5226">
            <v>1</v>
          </cell>
        </row>
        <row r="5227">
          <cell r="D5227" t="str">
            <v>011949_Z11</v>
          </cell>
          <cell r="P5227">
            <v>0.01</v>
          </cell>
          <cell r="AD5227">
            <v>2</v>
          </cell>
        </row>
        <row r="5228">
          <cell r="D5228" t="str">
            <v>011949_Z11</v>
          </cell>
          <cell r="P5228">
            <v>0.01</v>
          </cell>
          <cell r="AD5228">
            <v>3</v>
          </cell>
        </row>
        <row r="5229">
          <cell r="D5229" t="str">
            <v>011949_Z11</v>
          </cell>
          <cell r="P5229">
            <v>0.01</v>
          </cell>
          <cell r="AD5229">
            <v>4</v>
          </cell>
        </row>
        <row r="5230">
          <cell r="D5230" t="str">
            <v>011949_Z11</v>
          </cell>
          <cell r="P5230">
            <v>0.01</v>
          </cell>
          <cell r="AD5230">
            <v>5</v>
          </cell>
        </row>
        <row r="5231">
          <cell r="D5231" t="str">
            <v>011949_Z11</v>
          </cell>
          <cell r="P5231">
            <v>0.01</v>
          </cell>
          <cell r="AD5231">
            <v>6</v>
          </cell>
        </row>
        <row r="5232">
          <cell r="D5232" t="str">
            <v>012161_Z11</v>
          </cell>
          <cell r="P5232">
            <v>5.5E-2</v>
          </cell>
          <cell r="AD5232">
            <v>1</v>
          </cell>
        </row>
        <row r="5233">
          <cell r="D5233" t="str">
            <v>012161_Z11</v>
          </cell>
          <cell r="P5233">
            <v>5.5E-2</v>
          </cell>
          <cell r="AD5233">
            <v>2</v>
          </cell>
        </row>
        <row r="5234">
          <cell r="D5234" t="str">
            <v>012161_Z11</v>
          </cell>
          <cell r="P5234">
            <v>5.5E-2</v>
          </cell>
          <cell r="AD5234">
            <v>3</v>
          </cell>
        </row>
        <row r="5235">
          <cell r="D5235" t="str">
            <v>012161_Z11</v>
          </cell>
          <cell r="P5235">
            <v>5.5E-2</v>
          </cell>
          <cell r="AD5235">
            <v>4</v>
          </cell>
        </row>
        <row r="5236">
          <cell r="D5236" t="str">
            <v>012161_Z11</v>
          </cell>
          <cell r="P5236">
            <v>5.5E-2</v>
          </cell>
          <cell r="AD5236">
            <v>5</v>
          </cell>
        </row>
        <row r="5237">
          <cell r="D5237" t="str">
            <v>012161_Z11</v>
          </cell>
          <cell r="P5237">
            <v>5.5E-2</v>
          </cell>
          <cell r="AD5237">
            <v>6</v>
          </cell>
        </row>
        <row r="5238">
          <cell r="D5238" t="str">
            <v>012897_Z11</v>
          </cell>
          <cell r="P5238">
            <v>1.0999999999999999E-2</v>
          </cell>
          <cell r="AD5238">
            <v>1</v>
          </cell>
        </row>
        <row r="5239">
          <cell r="D5239" t="str">
            <v>012897_Z11</v>
          </cell>
          <cell r="P5239">
            <v>1.0999999999999999E-2</v>
          </cell>
          <cell r="AD5239">
            <v>2</v>
          </cell>
        </row>
        <row r="5240">
          <cell r="D5240" t="str">
            <v>012897_Z11</v>
          </cell>
          <cell r="P5240">
            <v>1.0999999999999999E-2</v>
          </cell>
          <cell r="AD5240">
            <v>3</v>
          </cell>
        </row>
        <row r="5241">
          <cell r="D5241" t="str">
            <v>012897_Z11</v>
          </cell>
          <cell r="P5241">
            <v>1.0999999999999999E-2</v>
          </cell>
          <cell r="AD5241">
            <v>4</v>
          </cell>
        </row>
        <row r="5242">
          <cell r="D5242" t="str">
            <v>012897_Z11</v>
          </cell>
          <cell r="P5242">
            <v>1.0999999999999999E-2</v>
          </cell>
          <cell r="AD5242">
            <v>5</v>
          </cell>
        </row>
        <row r="5243">
          <cell r="D5243" t="str">
            <v>012897_Z11</v>
          </cell>
          <cell r="P5243">
            <v>1.0999999999999999E-2</v>
          </cell>
          <cell r="AD5243">
            <v>6</v>
          </cell>
        </row>
        <row r="5244">
          <cell r="D5244" t="str">
            <v>013017_Z11</v>
          </cell>
          <cell r="P5244">
            <v>2.1999999999999999E-2</v>
          </cell>
          <cell r="AD5244">
            <v>1</v>
          </cell>
        </row>
        <row r="5245">
          <cell r="D5245" t="str">
            <v>013017_Z11</v>
          </cell>
          <cell r="P5245">
            <v>2.1999999999999999E-2</v>
          </cell>
          <cell r="AD5245">
            <v>2</v>
          </cell>
        </row>
        <row r="5246">
          <cell r="D5246" t="str">
            <v>013017_Z11</v>
          </cell>
          <cell r="P5246">
            <v>2.1999999999999999E-2</v>
          </cell>
          <cell r="AD5246">
            <v>3</v>
          </cell>
        </row>
        <row r="5247">
          <cell r="D5247" t="str">
            <v>013017_Z11</v>
          </cell>
          <cell r="P5247">
            <v>2.1999999999999999E-2</v>
          </cell>
          <cell r="AD5247">
            <v>4</v>
          </cell>
        </row>
        <row r="5248">
          <cell r="D5248" t="str">
            <v>013017_Z11</v>
          </cell>
          <cell r="P5248">
            <v>2.1999999999999999E-2</v>
          </cell>
          <cell r="AD5248">
            <v>5</v>
          </cell>
        </row>
        <row r="5249">
          <cell r="D5249" t="str">
            <v>013557_Z11</v>
          </cell>
          <cell r="P5249">
            <v>5.1999999999999998E-2</v>
          </cell>
          <cell r="AD5249">
            <v>1</v>
          </cell>
        </row>
        <row r="5250">
          <cell r="D5250" t="str">
            <v>013557_Z11</v>
          </cell>
          <cell r="P5250">
            <v>5.1999999999999998E-2</v>
          </cell>
          <cell r="AD5250">
            <v>2</v>
          </cell>
        </row>
        <row r="5251">
          <cell r="D5251" t="str">
            <v>013557_Z11</v>
          </cell>
          <cell r="P5251">
            <v>5.1999999999999998E-2</v>
          </cell>
          <cell r="AD5251">
            <v>3</v>
          </cell>
        </row>
        <row r="5252">
          <cell r="D5252" t="str">
            <v>013557_Z11</v>
          </cell>
          <cell r="P5252">
            <v>5.1999999999999998E-2</v>
          </cell>
          <cell r="AD5252">
            <v>4</v>
          </cell>
        </row>
        <row r="5253">
          <cell r="D5253" t="str">
            <v>013557_Z11</v>
          </cell>
          <cell r="P5253">
            <v>5.1999999999999998E-2</v>
          </cell>
          <cell r="AD5253">
            <v>5</v>
          </cell>
        </row>
        <row r="5254">
          <cell r="D5254" t="str">
            <v>013557_Z11</v>
          </cell>
          <cell r="P5254">
            <v>5.1999999999999998E-2</v>
          </cell>
          <cell r="AD5254">
            <v>6</v>
          </cell>
        </row>
        <row r="5255">
          <cell r="D5255" t="str">
            <v>013615_Z11</v>
          </cell>
          <cell r="P5255">
            <v>2.2499999999999999E-2</v>
          </cell>
          <cell r="AD5255">
            <v>1</v>
          </cell>
        </row>
        <row r="5256">
          <cell r="D5256" t="str">
            <v>013615_Z11</v>
          </cell>
          <cell r="P5256">
            <v>2.2499999999999999E-2</v>
          </cell>
          <cell r="AD5256">
            <v>2</v>
          </cell>
        </row>
        <row r="5257">
          <cell r="D5257" t="str">
            <v>013615_Z11</v>
          </cell>
          <cell r="P5257">
            <v>2.2499999999999999E-2</v>
          </cell>
          <cell r="AD5257">
            <v>3</v>
          </cell>
        </row>
        <row r="5258">
          <cell r="D5258" t="str">
            <v>013615_Z11</v>
          </cell>
          <cell r="P5258">
            <v>2.2499999999999999E-2</v>
          </cell>
          <cell r="AD5258">
            <v>4</v>
          </cell>
        </row>
        <row r="5259">
          <cell r="D5259" t="str">
            <v>013615_Z11</v>
          </cell>
          <cell r="P5259">
            <v>2.2499999999999999E-2</v>
          </cell>
          <cell r="AD5259">
            <v>5</v>
          </cell>
        </row>
        <row r="5260">
          <cell r="D5260" t="str">
            <v>013615_Z11</v>
          </cell>
          <cell r="P5260">
            <v>2.2499999999999999E-2</v>
          </cell>
          <cell r="AD5260">
            <v>6</v>
          </cell>
        </row>
        <row r="5261">
          <cell r="D5261" t="str">
            <v>013684_Z11</v>
          </cell>
          <cell r="P5261">
            <v>0.16</v>
          </cell>
          <cell r="AD5261">
            <v>1</v>
          </cell>
        </row>
        <row r="5262">
          <cell r="D5262" t="str">
            <v>013684_Z11</v>
          </cell>
          <cell r="P5262">
            <v>0.16</v>
          </cell>
          <cell r="AD5262">
            <v>2</v>
          </cell>
        </row>
        <row r="5263">
          <cell r="D5263" t="str">
            <v>013684_Z11</v>
          </cell>
          <cell r="P5263">
            <v>0.16</v>
          </cell>
          <cell r="AD5263">
            <v>3</v>
          </cell>
        </row>
        <row r="5264">
          <cell r="D5264" t="str">
            <v>013684_Z11</v>
          </cell>
          <cell r="P5264">
            <v>0.16</v>
          </cell>
          <cell r="AD5264">
            <v>4</v>
          </cell>
        </row>
        <row r="5265">
          <cell r="D5265" t="str">
            <v>013684_Z11</v>
          </cell>
          <cell r="P5265">
            <v>0.16</v>
          </cell>
          <cell r="AD5265">
            <v>5</v>
          </cell>
        </row>
        <row r="5266">
          <cell r="D5266" t="str">
            <v>013684_Z11</v>
          </cell>
          <cell r="P5266">
            <v>0.16</v>
          </cell>
          <cell r="AD5266">
            <v>6</v>
          </cell>
        </row>
        <row r="5267">
          <cell r="D5267" t="str">
            <v>013685_Z11</v>
          </cell>
          <cell r="P5267">
            <v>0.16</v>
          </cell>
          <cell r="AD5267">
            <v>1</v>
          </cell>
        </row>
        <row r="5268">
          <cell r="D5268" t="str">
            <v>013685_Z11</v>
          </cell>
          <cell r="P5268">
            <v>0.16</v>
          </cell>
          <cell r="AD5268">
            <v>2</v>
          </cell>
        </row>
        <row r="5269">
          <cell r="D5269" t="str">
            <v>013685_Z11</v>
          </cell>
          <cell r="P5269">
            <v>0.16</v>
          </cell>
          <cell r="AD5269">
            <v>3</v>
          </cell>
        </row>
        <row r="5270">
          <cell r="D5270" t="str">
            <v>013685_Z11</v>
          </cell>
          <cell r="P5270">
            <v>0.16</v>
          </cell>
          <cell r="AD5270">
            <v>4</v>
          </cell>
        </row>
        <row r="5271">
          <cell r="D5271" t="str">
            <v>013685_Z11</v>
          </cell>
          <cell r="P5271">
            <v>0.16</v>
          </cell>
          <cell r="AD5271">
            <v>5</v>
          </cell>
        </row>
        <row r="5272">
          <cell r="D5272" t="str">
            <v>013685_Z11</v>
          </cell>
          <cell r="P5272">
            <v>0.16</v>
          </cell>
          <cell r="AD5272">
            <v>6</v>
          </cell>
        </row>
        <row r="5273">
          <cell r="D5273" t="str">
            <v>013735_Z11</v>
          </cell>
          <cell r="P5273">
            <v>8.0000000000000002E-3</v>
          </cell>
          <cell r="AD5273">
            <v>1</v>
          </cell>
        </row>
        <row r="5274">
          <cell r="D5274" t="str">
            <v>013735_Z11</v>
          </cell>
          <cell r="P5274">
            <v>8.0000000000000002E-3</v>
          </cell>
          <cell r="AD5274">
            <v>2</v>
          </cell>
        </row>
        <row r="5275">
          <cell r="D5275" t="str">
            <v>013735_Z11</v>
          </cell>
          <cell r="P5275">
            <v>8.0000000000000002E-3</v>
          </cell>
          <cell r="AD5275">
            <v>3</v>
          </cell>
        </row>
        <row r="5276">
          <cell r="D5276" t="str">
            <v>013735_Z11</v>
          </cell>
          <cell r="P5276">
            <v>8.0000000000000002E-3</v>
          </cell>
          <cell r="AD5276">
            <v>4</v>
          </cell>
        </row>
        <row r="5277">
          <cell r="D5277" t="str">
            <v>013735_Z11</v>
          </cell>
          <cell r="P5277">
            <v>8.0000000000000002E-3</v>
          </cell>
          <cell r="AD5277">
            <v>5</v>
          </cell>
        </row>
        <row r="5278">
          <cell r="D5278" t="str">
            <v>013735_Z11</v>
          </cell>
          <cell r="P5278">
            <v>8.0000000000000002E-3</v>
          </cell>
          <cell r="AD5278">
            <v>6</v>
          </cell>
        </row>
        <row r="5279">
          <cell r="D5279" t="str">
            <v>014223_Z11</v>
          </cell>
          <cell r="P5279">
            <v>0.03</v>
          </cell>
          <cell r="AD5279">
            <v>1</v>
          </cell>
        </row>
        <row r="5280">
          <cell r="D5280" t="str">
            <v>014223_Z11</v>
          </cell>
          <cell r="P5280">
            <v>0.03</v>
          </cell>
          <cell r="AD5280">
            <v>2</v>
          </cell>
        </row>
        <row r="5281">
          <cell r="D5281" t="str">
            <v>014223_Z11</v>
          </cell>
          <cell r="P5281">
            <v>0.03</v>
          </cell>
          <cell r="AD5281">
            <v>3</v>
          </cell>
        </row>
        <row r="5282">
          <cell r="D5282" t="str">
            <v>014223_Z11</v>
          </cell>
          <cell r="P5282">
            <v>0.03</v>
          </cell>
          <cell r="AD5282">
            <v>4</v>
          </cell>
        </row>
        <row r="5283">
          <cell r="D5283" t="str">
            <v>014223_Z11</v>
          </cell>
          <cell r="P5283">
            <v>0.03</v>
          </cell>
          <cell r="AD5283">
            <v>5</v>
          </cell>
        </row>
        <row r="5284">
          <cell r="D5284" t="str">
            <v>014223_Z11</v>
          </cell>
          <cell r="P5284">
            <v>0.03</v>
          </cell>
          <cell r="AD5284">
            <v>6</v>
          </cell>
        </row>
        <row r="5285">
          <cell r="D5285" t="str">
            <v>014503_Z11</v>
          </cell>
          <cell r="P5285">
            <v>1.0999999999999999E-2</v>
          </cell>
          <cell r="AD5285">
            <v>1</v>
          </cell>
        </row>
        <row r="5286">
          <cell r="D5286" t="str">
            <v>014503_Z11</v>
          </cell>
          <cell r="P5286">
            <v>1.0999999999999999E-2</v>
          </cell>
          <cell r="AD5286">
            <v>2</v>
          </cell>
        </row>
        <row r="5287">
          <cell r="D5287" t="str">
            <v>014503_Z11</v>
          </cell>
          <cell r="P5287">
            <v>1.0999999999999999E-2</v>
          </cell>
          <cell r="AD5287">
            <v>3</v>
          </cell>
        </row>
        <row r="5288">
          <cell r="D5288" t="str">
            <v>014503_Z11</v>
          </cell>
          <cell r="P5288">
            <v>1.0999999999999999E-2</v>
          </cell>
          <cell r="AD5288">
            <v>4</v>
          </cell>
        </row>
        <row r="5289">
          <cell r="D5289" t="str">
            <v>014503_Z11</v>
          </cell>
          <cell r="P5289">
            <v>1.0999999999999999E-2</v>
          </cell>
          <cell r="AD5289">
            <v>5</v>
          </cell>
        </row>
        <row r="5290">
          <cell r="D5290" t="str">
            <v>015353_Z11</v>
          </cell>
          <cell r="P5290">
            <v>0.11</v>
          </cell>
          <cell r="AD5290">
            <v>1</v>
          </cell>
        </row>
        <row r="5291">
          <cell r="D5291" t="str">
            <v>015353_Z11</v>
          </cell>
          <cell r="P5291">
            <v>0.11</v>
          </cell>
          <cell r="AD5291">
            <v>2</v>
          </cell>
        </row>
        <row r="5292">
          <cell r="D5292" t="str">
            <v>015353_Z11</v>
          </cell>
          <cell r="P5292">
            <v>0.11</v>
          </cell>
          <cell r="AD5292">
            <v>3</v>
          </cell>
        </row>
        <row r="5293">
          <cell r="D5293" t="str">
            <v>015353_Z11</v>
          </cell>
          <cell r="P5293">
            <v>0.11</v>
          </cell>
          <cell r="AD5293">
            <v>4</v>
          </cell>
        </row>
        <row r="5294">
          <cell r="D5294" t="str">
            <v>015353_Z11</v>
          </cell>
          <cell r="P5294">
            <v>0.11</v>
          </cell>
          <cell r="AD5294">
            <v>5</v>
          </cell>
        </row>
        <row r="5295">
          <cell r="D5295" t="str">
            <v>015353_Z11</v>
          </cell>
          <cell r="P5295">
            <v>0.11</v>
          </cell>
          <cell r="AD5295">
            <v>6</v>
          </cell>
        </row>
        <row r="5296">
          <cell r="D5296" t="str">
            <v>016413_Z11</v>
          </cell>
          <cell r="P5296">
            <v>0.03</v>
          </cell>
          <cell r="AD5296">
            <v>1</v>
          </cell>
        </row>
        <row r="5297">
          <cell r="D5297" t="str">
            <v>016413_Z11</v>
          </cell>
          <cell r="P5297">
            <v>0.03</v>
          </cell>
          <cell r="AD5297">
            <v>2</v>
          </cell>
        </row>
        <row r="5298">
          <cell r="D5298" t="str">
            <v>016413_Z11</v>
          </cell>
          <cell r="P5298">
            <v>0.03</v>
          </cell>
          <cell r="AD5298">
            <v>3</v>
          </cell>
        </row>
        <row r="5299">
          <cell r="D5299" t="str">
            <v>016413_Z11</v>
          </cell>
          <cell r="P5299">
            <v>0.03</v>
          </cell>
          <cell r="AD5299">
            <v>4</v>
          </cell>
        </row>
        <row r="5300">
          <cell r="D5300" t="str">
            <v>016413_Z11</v>
          </cell>
          <cell r="P5300">
            <v>0.03</v>
          </cell>
          <cell r="AD5300">
            <v>5</v>
          </cell>
        </row>
        <row r="5301">
          <cell r="D5301" t="str">
            <v>016413_Z11</v>
          </cell>
          <cell r="P5301">
            <v>0.03</v>
          </cell>
          <cell r="AD5301">
            <v>6</v>
          </cell>
        </row>
        <row r="5302">
          <cell r="D5302" t="str">
            <v>016925_Z11</v>
          </cell>
          <cell r="P5302">
            <v>7.4999999999999997E-2</v>
          </cell>
          <cell r="AD5302">
            <v>1</v>
          </cell>
        </row>
        <row r="5303">
          <cell r="D5303" t="str">
            <v>016925_Z11</v>
          </cell>
          <cell r="P5303">
            <v>7.4999999999999997E-2</v>
          </cell>
          <cell r="AD5303">
            <v>2</v>
          </cell>
        </row>
        <row r="5304">
          <cell r="D5304" t="str">
            <v>016925_Z11</v>
          </cell>
          <cell r="P5304">
            <v>7.4999999999999997E-2</v>
          </cell>
          <cell r="AD5304">
            <v>3</v>
          </cell>
        </row>
        <row r="5305">
          <cell r="D5305" t="str">
            <v>016925_Z11</v>
          </cell>
          <cell r="P5305">
            <v>7.4999999999999997E-2</v>
          </cell>
          <cell r="AD5305">
            <v>4</v>
          </cell>
        </row>
        <row r="5306">
          <cell r="D5306" t="str">
            <v>016925_Z11</v>
          </cell>
          <cell r="P5306">
            <v>7.4999999999999997E-2</v>
          </cell>
          <cell r="AD5306">
            <v>5</v>
          </cell>
        </row>
        <row r="5307">
          <cell r="D5307" t="str">
            <v>016925_Z11</v>
          </cell>
          <cell r="P5307">
            <v>7.4999999999999997E-2</v>
          </cell>
          <cell r="AD5307">
            <v>6</v>
          </cell>
        </row>
        <row r="5308">
          <cell r="D5308" t="str">
            <v>017090_Z11</v>
          </cell>
          <cell r="P5308">
            <v>1.4999999999999999E-2</v>
          </cell>
          <cell r="AD5308">
            <v>1</v>
          </cell>
        </row>
        <row r="5309">
          <cell r="D5309" t="str">
            <v>017090_Z11</v>
          </cell>
          <cell r="P5309">
            <v>1.4999999999999999E-2</v>
          </cell>
          <cell r="AD5309">
            <v>2</v>
          </cell>
        </row>
        <row r="5310">
          <cell r="D5310" t="str">
            <v>017090_Z11</v>
          </cell>
          <cell r="P5310">
            <v>1.4999999999999999E-2</v>
          </cell>
          <cell r="AD5310">
            <v>3</v>
          </cell>
        </row>
        <row r="5311">
          <cell r="D5311" t="str">
            <v>017090_Z11</v>
          </cell>
          <cell r="P5311">
            <v>1.4999999999999999E-2</v>
          </cell>
          <cell r="AD5311">
            <v>4</v>
          </cell>
        </row>
        <row r="5312">
          <cell r="D5312" t="str">
            <v>017090_Z11</v>
          </cell>
          <cell r="P5312">
            <v>1.4999999999999999E-2</v>
          </cell>
          <cell r="AD5312">
            <v>5</v>
          </cell>
        </row>
        <row r="5313">
          <cell r="D5313" t="str">
            <v>017119_Z11</v>
          </cell>
          <cell r="P5313">
            <v>5.5E-2</v>
          </cell>
          <cell r="AD5313">
            <v>1</v>
          </cell>
        </row>
        <row r="5314">
          <cell r="D5314" t="str">
            <v>017119_Z11</v>
          </cell>
          <cell r="P5314">
            <v>5.5E-2</v>
          </cell>
          <cell r="AD5314">
            <v>2</v>
          </cell>
        </row>
        <row r="5315">
          <cell r="D5315" t="str">
            <v>017119_Z11</v>
          </cell>
          <cell r="P5315">
            <v>5.5E-2</v>
          </cell>
          <cell r="AD5315">
            <v>3</v>
          </cell>
        </row>
        <row r="5316">
          <cell r="D5316" t="str">
            <v>017119_Z11</v>
          </cell>
          <cell r="P5316">
            <v>5.5E-2</v>
          </cell>
          <cell r="AD5316">
            <v>4</v>
          </cell>
        </row>
        <row r="5317">
          <cell r="D5317" t="str">
            <v>017119_Z11</v>
          </cell>
          <cell r="P5317">
            <v>5.5E-2</v>
          </cell>
          <cell r="AD5317">
            <v>5</v>
          </cell>
        </row>
        <row r="5318">
          <cell r="D5318" t="str">
            <v>017119_Z11</v>
          </cell>
          <cell r="P5318">
            <v>5.5E-2</v>
          </cell>
          <cell r="AD5318">
            <v>6</v>
          </cell>
        </row>
        <row r="5319">
          <cell r="D5319" t="str">
            <v>017129_Z11</v>
          </cell>
          <cell r="P5319">
            <v>8.0000000000000002E-3</v>
          </cell>
          <cell r="AD5319">
            <v>1</v>
          </cell>
        </row>
        <row r="5320">
          <cell r="D5320" t="str">
            <v>017129_Z11</v>
          </cell>
          <cell r="P5320">
            <v>8.0000000000000002E-3</v>
          </cell>
          <cell r="AD5320">
            <v>2</v>
          </cell>
        </row>
        <row r="5321">
          <cell r="D5321" t="str">
            <v>017129_Z11</v>
          </cell>
          <cell r="P5321">
            <v>8.0000000000000002E-3</v>
          </cell>
          <cell r="AD5321">
            <v>3</v>
          </cell>
        </row>
        <row r="5322">
          <cell r="D5322" t="str">
            <v>017129_Z11</v>
          </cell>
          <cell r="P5322">
            <v>8.0000000000000002E-3</v>
          </cell>
          <cell r="AD5322">
            <v>4</v>
          </cell>
        </row>
        <row r="5323">
          <cell r="D5323" t="str">
            <v>017129_Z11</v>
          </cell>
          <cell r="P5323">
            <v>8.0000000000000002E-3</v>
          </cell>
          <cell r="AD5323">
            <v>5</v>
          </cell>
        </row>
        <row r="5324">
          <cell r="D5324" t="str">
            <v>017129_Z11</v>
          </cell>
          <cell r="P5324">
            <v>8.0000000000000002E-3</v>
          </cell>
          <cell r="AD5324">
            <v>6</v>
          </cell>
        </row>
        <row r="5325">
          <cell r="D5325" t="str">
            <v>017155_Z11</v>
          </cell>
          <cell r="P5325">
            <v>2.1999999999999999E-2</v>
          </cell>
          <cell r="AD5325">
            <v>1</v>
          </cell>
        </row>
        <row r="5326">
          <cell r="D5326" t="str">
            <v>017155_Z11</v>
          </cell>
          <cell r="P5326">
            <v>2.1999999999999999E-2</v>
          </cell>
          <cell r="AD5326">
            <v>2</v>
          </cell>
        </row>
        <row r="5327">
          <cell r="D5327" t="str">
            <v>017155_Z11</v>
          </cell>
          <cell r="P5327">
            <v>2.1999999999999999E-2</v>
          </cell>
          <cell r="AD5327">
            <v>3</v>
          </cell>
        </row>
        <row r="5328">
          <cell r="D5328" t="str">
            <v>017155_Z11</v>
          </cell>
          <cell r="P5328">
            <v>2.1999999999999999E-2</v>
          </cell>
          <cell r="AD5328">
            <v>4</v>
          </cell>
        </row>
        <row r="5329">
          <cell r="D5329" t="str">
            <v>017155_Z11</v>
          </cell>
          <cell r="P5329">
            <v>2.1999999999999999E-2</v>
          </cell>
          <cell r="AD5329">
            <v>5</v>
          </cell>
        </row>
        <row r="5330">
          <cell r="D5330" t="str">
            <v>017155_Z11</v>
          </cell>
          <cell r="P5330">
            <v>2.1999999999999999E-2</v>
          </cell>
          <cell r="AD5330">
            <v>6</v>
          </cell>
        </row>
        <row r="5331">
          <cell r="D5331" t="str">
            <v>017157_Z11</v>
          </cell>
          <cell r="P5331">
            <v>0.13200000000000001</v>
          </cell>
          <cell r="AD5331">
            <v>1</v>
          </cell>
        </row>
        <row r="5332">
          <cell r="D5332" t="str">
            <v>017157_Z11</v>
          </cell>
          <cell r="P5332">
            <v>0.13200000000000001</v>
          </cell>
          <cell r="AD5332">
            <v>2</v>
          </cell>
        </row>
        <row r="5333">
          <cell r="D5333" t="str">
            <v>017157_Z11</v>
          </cell>
          <cell r="P5333">
            <v>0.13200000000000001</v>
          </cell>
          <cell r="AD5333">
            <v>3</v>
          </cell>
        </row>
        <row r="5334">
          <cell r="D5334" t="str">
            <v>017157_Z11</v>
          </cell>
          <cell r="P5334">
            <v>0.13200000000000001</v>
          </cell>
          <cell r="AD5334">
            <v>4</v>
          </cell>
        </row>
        <row r="5335">
          <cell r="D5335" t="str">
            <v>017157_Z11</v>
          </cell>
          <cell r="P5335">
            <v>0.13200000000000001</v>
          </cell>
          <cell r="AD5335">
            <v>5</v>
          </cell>
        </row>
        <row r="5336">
          <cell r="D5336" t="str">
            <v>017157_Z11</v>
          </cell>
          <cell r="P5336">
            <v>0.13200000000000001</v>
          </cell>
          <cell r="AD5336">
            <v>6</v>
          </cell>
        </row>
        <row r="5337">
          <cell r="D5337" t="str">
            <v>017165_Z11</v>
          </cell>
          <cell r="P5337">
            <v>5.5E-2</v>
          </cell>
          <cell r="AD5337">
            <v>1</v>
          </cell>
        </row>
        <row r="5338">
          <cell r="D5338" t="str">
            <v>017165_Z11</v>
          </cell>
          <cell r="P5338">
            <v>5.5E-2</v>
          </cell>
          <cell r="AD5338">
            <v>2</v>
          </cell>
        </row>
        <row r="5339">
          <cell r="D5339" t="str">
            <v>017165_Z11</v>
          </cell>
          <cell r="P5339">
            <v>5.5E-2</v>
          </cell>
          <cell r="AD5339">
            <v>3</v>
          </cell>
        </row>
        <row r="5340">
          <cell r="D5340" t="str">
            <v>017165_Z11</v>
          </cell>
          <cell r="P5340">
            <v>5.5E-2</v>
          </cell>
          <cell r="AD5340">
            <v>4</v>
          </cell>
        </row>
        <row r="5341">
          <cell r="D5341" t="str">
            <v>017165_Z11</v>
          </cell>
          <cell r="P5341">
            <v>5.5E-2</v>
          </cell>
          <cell r="AD5341">
            <v>5</v>
          </cell>
        </row>
        <row r="5342">
          <cell r="D5342" t="str">
            <v>017165_Z11</v>
          </cell>
          <cell r="P5342">
            <v>5.5E-2</v>
          </cell>
          <cell r="AD5342">
            <v>6</v>
          </cell>
        </row>
        <row r="5343">
          <cell r="D5343" t="str">
            <v>017185_Z11</v>
          </cell>
          <cell r="P5343">
            <v>4.4999999999999998E-2</v>
          </cell>
          <cell r="AD5343">
            <v>1</v>
          </cell>
        </row>
        <row r="5344">
          <cell r="D5344" t="str">
            <v>017185_Z11</v>
          </cell>
          <cell r="P5344">
            <v>4.4999999999999998E-2</v>
          </cell>
          <cell r="AD5344">
            <v>2</v>
          </cell>
        </row>
        <row r="5345">
          <cell r="D5345" t="str">
            <v>017185_Z11</v>
          </cell>
          <cell r="P5345">
            <v>4.4999999999999998E-2</v>
          </cell>
          <cell r="AD5345">
            <v>3</v>
          </cell>
        </row>
        <row r="5346">
          <cell r="D5346" t="str">
            <v>017185_Z11</v>
          </cell>
          <cell r="P5346">
            <v>4.4999999999999998E-2</v>
          </cell>
          <cell r="AD5346">
            <v>4</v>
          </cell>
        </row>
        <row r="5347">
          <cell r="D5347" t="str">
            <v>017185_Z11</v>
          </cell>
          <cell r="P5347">
            <v>4.4999999999999998E-2</v>
          </cell>
          <cell r="AD5347">
            <v>5</v>
          </cell>
        </row>
        <row r="5348">
          <cell r="D5348" t="str">
            <v>017185_Z11</v>
          </cell>
          <cell r="P5348">
            <v>4.4999999999999998E-2</v>
          </cell>
          <cell r="AD5348">
            <v>6</v>
          </cell>
        </row>
        <row r="5349">
          <cell r="D5349" t="str">
            <v>017200_Z11</v>
          </cell>
          <cell r="P5349">
            <v>0.09</v>
          </cell>
          <cell r="AD5349">
            <v>1</v>
          </cell>
        </row>
        <row r="5350">
          <cell r="D5350" t="str">
            <v>017200_Z11</v>
          </cell>
          <cell r="P5350">
            <v>0.09</v>
          </cell>
          <cell r="AD5350">
            <v>2</v>
          </cell>
        </row>
        <row r="5351">
          <cell r="D5351" t="str">
            <v>017200_Z11</v>
          </cell>
          <cell r="P5351">
            <v>0.09</v>
          </cell>
          <cell r="AD5351">
            <v>3</v>
          </cell>
        </row>
        <row r="5352">
          <cell r="D5352" t="str">
            <v>017200_Z11</v>
          </cell>
          <cell r="P5352">
            <v>0.09</v>
          </cell>
          <cell r="AD5352">
            <v>4</v>
          </cell>
        </row>
        <row r="5353">
          <cell r="D5353" t="str">
            <v>017200_Z11</v>
          </cell>
          <cell r="P5353">
            <v>0.09</v>
          </cell>
          <cell r="AD5353">
            <v>5</v>
          </cell>
        </row>
        <row r="5354">
          <cell r="D5354" t="str">
            <v>017200_Z11</v>
          </cell>
          <cell r="P5354">
            <v>0.09</v>
          </cell>
          <cell r="AD5354">
            <v>6</v>
          </cell>
        </row>
        <row r="5355">
          <cell r="D5355" t="str">
            <v>017240_Z11</v>
          </cell>
          <cell r="P5355">
            <v>0.11</v>
          </cell>
          <cell r="AD5355">
            <v>1</v>
          </cell>
        </row>
        <row r="5356">
          <cell r="D5356" t="str">
            <v>017240_Z11</v>
          </cell>
          <cell r="P5356">
            <v>0.11</v>
          </cell>
          <cell r="AD5356">
            <v>2</v>
          </cell>
        </row>
        <row r="5357">
          <cell r="D5357" t="str">
            <v>017240_Z11</v>
          </cell>
          <cell r="P5357">
            <v>0.11</v>
          </cell>
          <cell r="AD5357">
            <v>3</v>
          </cell>
        </row>
        <row r="5358">
          <cell r="D5358" t="str">
            <v>017240_Z11</v>
          </cell>
          <cell r="P5358">
            <v>0.11</v>
          </cell>
          <cell r="AD5358">
            <v>4</v>
          </cell>
        </row>
        <row r="5359">
          <cell r="D5359" t="str">
            <v>017240_Z11</v>
          </cell>
          <cell r="P5359">
            <v>0.11</v>
          </cell>
          <cell r="AD5359">
            <v>5</v>
          </cell>
        </row>
        <row r="5360">
          <cell r="D5360" t="str">
            <v>017240_Z11</v>
          </cell>
          <cell r="P5360">
            <v>0.11</v>
          </cell>
          <cell r="AD5360">
            <v>6</v>
          </cell>
        </row>
        <row r="5361">
          <cell r="D5361" t="str">
            <v>017245_Z11</v>
          </cell>
          <cell r="P5361">
            <v>5.5E-2</v>
          </cell>
          <cell r="AD5361">
            <v>1</v>
          </cell>
        </row>
        <row r="5362">
          <cell r="D5362" t="str">
            <v>017245_Z11</v>
          </cell>
          <cell r="P5362">
            <v>5.5E-2</v>
          </cell>
          <cell r="AD5362">
            <v>2</v>
          </cell>
        </row>
        <row r="5363">
          <cell r="D5363" t="str">
            <v>017245_Z11</v>
          </cell>
          <cell r="P5363">
            <v>5.5E-2</v>
          </cell>
          <cell r="AD5363">
            <v>3</v>
          </cell>
        </row>
        <row r="5364">
          <cell r="D5364" t="str">
            <v>017245_Z11</v>
          </cell>
          <cell r="P5364">
            <v>5.5E-2</v>
          </cell>
          <cell r="AD5364">
            <v>4</v>
          </cell>
        </row>
        <row r="5365">
          <cell r="D5365" t="str">
            <v>017245_Z11</v>
          </cell>
          <cell r="P5365">
            <v>5.5E-2</v>
          </cell>
          <cell r="AD5365">
            <v>5</v>
          </cell>
        </row>
        <row r="5366">
          <cell r="D5366" t="str">
            <v>017245_Z11</v>
          </cell>
          <cell r="P5366">
            <v>5.5E-2</v>
          </cell>
          <cell r="AD5366">
            <v>6</v>
          </cell>
        </row>
        <row r="5367">
          <cell r="D5367" t="str">
            <v>017261_Z11</v>
          </cell>
          <cell r="P5367">
            <v>7.4999999999999997E-2</v>
          </cell>
          <cell r="AD5367">
            <v>1</v>
          </cell>
        </row>
        <row r="5368">
          <cell r="D5368" t="str">
            <v>017261_Z11</v>
          </cell>
          <cell r="P5368">
            <v>7.4999999999999997E-2</v>
          </cell>
          <cell r="AD5368">
            <v>2</v>
          </cell>
        </row>
        <row r="5369">
          <cell r="D5369" t="str">
            <v>017261_Z11</v>
          </cell>
          <cell r="P5369">
            <v>7.4999999999999997E-2</v>
          </cell>
          <cell r="AD5369">
            <v>3</v>
          </cell>
        </row>
        <row r="5370">
          <cell r="D5370" t="str">
            <v>017261_Z11</v>
          </cell>
          <cell r="P5370">
            <v>7.4999999999999997E-2</v>
          </cell>
          <cell r="AD5370">
            <v>4</v>
          </cell>
        </row>
        <row r="5371">
          <cell r="D5371" t="str">
            <v>017261_Z11</v>
          </cell>
          <cell r="P5371">
            <v>7.4999999999999997E-2</v>
          </cell>
          <cell r="AD5371">
            <v>5</v>
          </cell>
        </row>
        <row r="5372">
          <cell r="D5372" t="str">
            <v>017261_Z11</v>
          </cell>
          <cell r="P5372">
            <v>7.4999999999999997E-2</v>
          </cell>
          <cell r="AD5372">
            <v>6</v>
          </cell>
        </row>
        <row r="5373">
          <cell r="D5373" t="str">
            <v>017299_Z11</v>
          </cell>
          <cell r="P5373">
            <v>1.4999999999999999E-2</v>
          </cell>
          <cell r="AD5373">
            <v>1</v>
          </cell>
        </row>
        <row r="5374">
          <cell r="D5374" t="str">
            <v>017299_Z11</v>
          </cell>
          <cell r="P5374">
            <v>1.4999999999999999E-2</v>
          </cell>
          <cell r="AD5374">
            <v>2</v>
          </cell>
        </row>
        <row r="5375">
          <cell r="D5375" t="str">
            <v>017299_Z11</v>
          </cell>
          <cell r="P5375">
            <v>1.4999999999999999E-2</v>
          </cell>
          <cell r="AD5375">
            <v>3</v>
          </cell>
        </row>
        <row r="5376">
          <cell r="D5376" t="str">
            <v>017299_Z11</v>
          </cell>
          <cell r="P5376">
            <v>1.4999999999999999E-2</v>
          </cell>
          <cell r="AD5376">
            <v>4</v>
          </cell>
        </row>
        <row r="5377">
          <cell r="D5377" t="str">
            <v>017299_Z11</v>
          </cell>
          <cell r="P5377">
            <v>1.4999999999999999E-2</v>
          </cell>
          <cell r="AD5377">
            <v>5</v>
          </cell>
        </row>
        <row r="5378">
          <cell r="D5378" t="str">
            <v>017299_Z11</v>
          </cell>
          <cell r="P5378">
            <v>1.4999999999999999E-2</v>
          </cell>
          <cell r="AD5378">
            <v>6</v>
          </cell>
        </row>
        <row r="5379">
          <cell r="D5379" t="str">
            <v>017325_Z11</v>
          </cell>
          <cell r="P5379">
            <v>2.1999999999999999E-2</v>
          </cell>
          <cell r="AD5379">
            <v>1</v>
          </cell>
        </row>
        <row r="5380">
          <cell r="D5380" t="str">
            <v>017325_Z11</v>
          </cell>
          <cell r="P5380">
            <v>2.1999999999999999E-2</v>
          </cell>
          <cell r="AD5380">
            <v>2</v>
          </cell>
        </row>
        <row r="5381">
          <cell r="D5381" t="str">
            <v>017325_Z11</v>
          </cell>
          <cell r="P5381">
            <v>2.1999999999999999E-2</v>
          </cell>
          <cell r="AD5381">
            <v>3</v>
          </cell>
        </row>
        <row r="5382">
          <cell r="D5382" t="str">
            <v>017325_Z11</v>
          </cell>
          <cell r="P5382">
            <v>2.1999999999999999E-2</v>
          </cell>
          <cell r="AD5382">
            <v>4</v>
          </cell>
        </row>
        <row r="5383">
          <cell r="D5383" t="str">
            <v>017325_Z11</v>
          </cell>
          <cell r="P5383">
            <v>2.1999999999999999E-2</v>
          </cell>
          <cell r="AD5383">
            <v>5</v>
          </cell>
        </row>
        <row r="5384">
          <cell r="D5384" t="str">
            <v>017325_Z11</v>
          </cell>
          <cell r="P5384">
            <v>2.1999999999999999E-2</v>
          </cell>
          <cell r="AD5384">
            <v>6</v>
          </cell>
        </row>
        <row r="5385">
          <cell r="D5385" t="str">
            <v>017326_Z11</v>
          </cell>
          <cell r="P5385">
            <v>2.1999999999999999E-2</v>
          </cell>
          <cell r="AD5385">
            <v>1</v>
          </cell>
        </row>
        <row r="5386">
          <cell r="D5386" t="str">
            <v>017326_Z11</v>
          </cell>
          <cell r="P5386">
            <v>2.1999999999999999E-2</v>
          </cell>
          <cell r="AD5386">
            <v>2</v>
          </cell>
        </row>
        <row r="5387">
          <cell r="D5387" t="str">
            <v>017326_Z11</v>
          </cell>
          <cell r="P5387">
            <v>2.1999999999999999E-2</v>
          </cell>
          <cell r="AD5387">
            <v>3</v>
          </cell>
        </row>
        <row r="5388">
          <cell r="D5388" t="str">
            <v>017326_Z11</v>
          </cell>
          <cell r="P5388">
            <v>2.1999999999999999E-2</v>
          </cell>
          <cell r="AD5388">
            <v>4</v>
          </cell>
        </row>
        <row r="5389">
          <cell r="D5389" t="str">
            <v>017326_Z11</v>
          </cell>
          <cell r="P5389">
            <v>2.1999999999999999E-2</v>
          </cell>
          <cell r="AD5389">
            <v>5</v>
          </cell>
        </row>
        <row r="5390">
          <cell r="D5390" t="str">
            <v>017326_Z11</v>
          </cell>
          <cell r="P5390">
            <v>2.1999999999999999E-2</v>
          </cell>
          <cell r="AD5390">
            <v>6</v>
          </cell>
        </row>
        <row r="5391">
          <cell r="D5391" t="str">
            <v>017334_Z11</v>
          </cell>
          <cell r="P5391">
            <v>7.4999999999999997E-3</v>
          </cell>
          <cell r="AD5391">
            <v>1</v>
          </cell>
        </row>
        <row r="5392">
          <cell r="D5392" t="str">
            <v>017334_Z11</v>
          </cell>
          <cell r="P5392">
            <v>7.4999999999999997E-3</v>
          </cell>
          <cell r="AD5392">
            <v>2</v>
          </cell>
        </row>
        <row r="5393">
          <cell r="D5393" t="str">
            <v>017334_Z11</v>
          </cell>
          <cell r="P5393">
            <v>7.4999999999999997E-3</v>
          </cell>
          <cell r="AD5393">
            <v>3</v>
          </cell>
        </row>
        <row r="5394">
          <cell r="D5394" t="str">
            <v>017334_Z11</v>
          </cell>
          <cell r="P5394">
            <v>7.4999999999999997E-3</v>
          </cell>
          <cell r="AD5394">
            <v>4</v>
          </cell>
        </row>
        <row r="5395">
          <cell r="D5395" t="str">
            <v>017334_Z11</v>
          </cell>
          <cell r="P5395">
            <v>7.4999999999999997E-3</v>
          </cell>
          <cell r="AD5395">
            <v>5</v>
          </cell>
        </row>
        <row r="5396">
          <cell r="D5396" t="str">
            <v>017334_Z11</v>
          </cell>
          <cell r="P5396">
            <v>7.4999999999999997E-3</v>
          </cell>
          <cell r="AD5396">
            <v>6</v>
          </cell>
        </row>
        <row r="5397">
          <cell r="D5397" t="str">
            <v>017400_Z11</v>
          </cell>
          <cell r="P5397">
            <v>0.16</v>
          </cell>
          <cell r="AD5397">
            <v>1</v>
          </cell>
        </row>
        <row r="5398">
          <cell r="D5398" t="str">
            <v>017400_Z11</v>
          </cell>
          <cell r="P5398">
            <v>0.16</v>
          </cell>
          <cell r="AD5398">
            <v>2</v>
          </cell>
        </row>
        <row r="5399">
          <cell r="D5399" t="str">
            <v>017400_Z11</v>
          </cell>
          <cell r="P5399">
            <v>0.16</v>
          </cell>
          <cell r="AD5399">
            <v>3</v>
          </cell>
        </row>
        <row r="5400">
          <cell r="D5400" t="str">
            <v>017400_Z11</v>
          </cell>
          <cell r="P5400">
            <v>0.16</v>
          </cell>
          <cell r="AD5400">
            <v>4</v>
          </cell>
        </row>
        <row r="5401">
          <cell r="D5401" t="str">
            <v>017400_Z11</v>
          </cell>
          <cell r="P5401">
            <v>0.16</v>
          </cell>
          <cell r="AD5401">
            <v>5</v>
          </cell>
        </row>
        <row r="5402">
          <cell r="D5402" t="str">
            <v>017400_Z11</v>
          </cell>
          <cell r="P5402">
            <v>0.16</v>
          </cell>
          <cell r="AD5402">
            <v>6</v>
          </cell>
        </row>
        <row r="5403">
          <cell r="D5403" t="str">
            <v>017412_Z11</v>
          </cell>
          <cell r="P5403">
            <v>0.18</v>
          </cell>
          <cell r="AD5403">
            <v>1</v>
          </cell>
        </row>
        <row r="5404">
          <cell r="D5404" t="str">
            <v>017412_Z11</v>
          </cell>
          <cell r="P5404">
            <v>0.18</v>
          </cell>
          <cell r="AD5404">
            <v>2</v>
          </cell>
        </row>
        <row r="5405">
          <cell r="D5405" t="str">
            <v>017412_Z11</v>
          </cell>
          <cell r="P5405">
            <v>0.18</v>
          </cell>
          <cell r="AD5405">
            <v>3</v>
          </cell>
        </row>
        <row r="5406">
          <cell r="D5406" t="str">
            <v>017412_Z11</v>
          </cell>
          <cell r="P5406">
            <v>0.18</v>
          </cell>
          <cell r="AD5406">
            <v>4</v>
          </cell>
        </row>
        <row r="5407">
          <cell r="D5407" t="str">
            <v>017412_Z11</v>
          </cell>
          <cell r="P5407">
            <v>0.18</v>
          </cell>
          <cell r="AD5407">
            <v>5</v>
          </cell>
        </row>
        <row r="5408">
          <cell r="D5408" t="str">
            <v>017412_Z11</v>
          </cell>
          <cell r="P5408">
            <v>0.18</v>
          </cell>
          <cell r="AD5408">
            <v>6</v>
          </cell>
        </row>
        <row r="5409">
          <cell r="D5409" t="str">
            <v>017444_Z11</v>
          </cell>
          <cell r="P5409">
            <v>1.4999999999999999E-2</v>
          </cell>
          <cell r="AD5409">
            <v>1</v>
          </cell>
        </row>
        <row r="5410">
          <cell r="D5410" t="str">
            <v>017444_Z11</v>
          </cell>
          <cell r="P5410">
            <v>1.4999999999999999E-2</v>
          </cell>
          <cell r="AD5410">
            <v>2</v>
          </cell>
        </row>
        <row r="5411">
          <cell r="D5411" t="str">
            <v>017444_Z11</v>
          </cell>
          <cell r="P5411">
            <v>1.4999999999999999E-2</v>
          </cell>
          <cell r="AD5411">
            <v>3</v>
          </cell>
        </row>
        <row r="5412">
          <cell r="D5412" t="str">
            <v>017444_Z11</v>
          </cell>
          <cell r="P5412">
            <v>1.4999999999999999E-2</v>
          </cell>
          <cell r="AD5412">
            <v>4</v>
          </cell>
        </row>
        <row r="5413">
          <cell r="D5413" t="str">
            <v>017444_Z11</v>
          </cell>
          <cell r="P5413">
            <v>1.4999999999999999E-2</v>
          </cell>
          <cell r="AD5413">
            <v>5</v>
          </cell>
        </row>
        <row r="5414">
          <cell r="D5414" t="str">
            <v>017444_Z11</v>
          </cell>
          <cell r="P5414">
            <v>1.4999999999999999E-2</v>
          </cell>
          <cell r="AD5414">
            <v>6</v>
          </cell>
        </row>
        <row r="5415">
          <cell r="D5415" t="str">
            <v>017473_Z11</v>
          </cell>
          <cell r="P5415">
            <v>0.13200000000000001</v>
          </cell>
          <cell r="AD5415">
            <v>1</v>
          </cell>
        </row>
        <row r="5416">
          <cell r="D5416" t="str">
            <v>017473_Z11</v>
          </cell>
          <cell r="P5416">
            <v>0.13200000000000001</v>
          </cell>
          <cell r="AD5416">
            <v>2</v>
          </cell>
        </row>
        <row r="5417">
          <cell r="D5417" t="str">
            <v>017473_Z11</v>
          </cell>
          <cell r="P5417">
            <v>0.13200000000000001</v>
          </cell>
          <cell r="AD5417">
            <v>3</v>
          </cell>
        </row>
        <row r="5418">
          <cell r="D5418" t="str">
            <v>017473_Z11</v>
          </cell>
          <cell r="P5418">
            <v>0.13200000000000001</v>
          </cell>
          <cell r="AD5418">
            <v>4</v>
          </cell>
        </row>
        <row r="5419">
          <cell r="D5419" t="str">
            <v>017473_Z11</v>
          </cell>
          <cell r="P5419">
            <v>0.13200000000000001</v>
          </cell>
          <cell r="AD5419">
            <v>5</v>
          </cell>
        </row>
        <row r="5420">
          <cell r="D5420" t="str">
            <v>017473_Z11</v>
          </cell>
          <cell r="P5420">
            <v>0.13200000000000001</v>
          </cell>
          <cell r="AD5420">
            <v>6</v>
          </cell>
        </row>
        <row r="5421">
          <cell r="D5421" t="str">
            <v>017485_Z11</v>
          </cell>
          <cell r="P5421">
            <v>0.26600000000000001</v>
          </cell>
          <cell r="AD5421">
            <v>1</v>
          </cell>
        </row>
        <row r="5422">
          <cell r="D5422" t="str">
            <v>017485_Z11</v>
          </cell>
          <cell r="P5422">
            <v>0.26600000000000001</v>
          </cell>
          <cell r="AD5422">
            <v>2</v>
          </cell>
        </row>
        <row r="5423">
          <cell r="D5423" t="str">
            <v>017485_Z11</v>
          </cell>
          <cell r="P5423">
            <v>0.26600000000000001</v>
          </cell>
          <cell r="AD5423">
            <v>3</v>
          </cell>
        </row>
        <row r="5424">
          <cell r="D5424" t="str">
            <v>017485_Z11</v>
          </cell>
          <cell r="P5424">
            <v>0.26600000000000001</v>
          </cell>
          <cell r="AD5424">
            <v>4</v>
          </cell>
        </row>
        <row r="5425">
          <cell r="D5425" t="str">
            <v>017485_Z11</v>
          </cell>
          <cell r="P5425">
            <v>0.26600000000000001</v>
          </cell>
          <cell r="AD5425">
            <v>5</v>
          </cell>
        </row>
        <row r="5426">
          <cell r="D5426" t="str">
            <v>017485_Z11</v>
          </cell>
          <cell r="P5426">
            <v>0.26600000000000001</v>
          </cell>
          <cell r="AD5426">
            <v>6</v>
          </cell>
        </row>
        <row r="5427">
          <cell r="D5427" t="str">
            <v>017488_Z11</v>
          </cell>
          <cell r="P5427">
            <v>3.5999999999999997E-2</v>
          </cell>
          <cell r="AD5427">
            <v>1</v>
          </cell>
        </row>
        <row r="5428">
          <cell r="D5428" t="str">
            <v>017488_Z11</v>
          </cell>
          <cell r="P5428">
            <v>3.5999999999999997E-2</v>
          </cell>
          <cell r="AD5428">
            <v>2</v>
          </cell>
        </row>
        <row r="5429">
          <cell r="D5429" t="str">
            <v>017488_Z11</v>
          </cell>
          <cell r="P5429">
            <v>3.5999999999999997E-2</v>
          </cell>
          <cell r="AD5429">
            <v>3</v>
          </cell>
        </row>
        <row r="5430">
          <cell r="D5430" t="str">
            <v>017488_Z11</v>
          </cell>
          <cell r="P5430">
            <v>3.5999999999999997E-2</v>
          </cell>
          <cell r="AD5430">
            <v>4</v>
          </cell>
        </row>
        <row r="5431">
          <cell r="D5431" t="str">
            <v>017488_Z11</v>
          </cell>
          <cell r="P5431">
            <v>3.5999999999999997E-2</v>
          </cell>
          <cell r="AD5431">
            <v>5</v>
          </cell>
        </row>
        <row r="5432">
          <cell r="D5432" t="str">
            <v>017488_Z11</v>
          </cell>
          <cell r="P5432">
            <v>3.5999999999999997E-2</v>
          </cell>
          <cell r="AD5432">
            <v>6</v>
          </cell>
        </row>
        <row r="5433">
          <cell r="D5433" t="str">
            <v>017497_Z11</v>
          </cell>
          <cell r="P5433">
            <v>2.1999999999999999E-2</v>
          </cell>
          <cell r="AD5433">
            <v>1</v>
          </cell>
        </row>
        <row r="5434">
          <cell r="D5434" t="str">
            <v>017497_Z11</v>
          </cell>
          <cell r="P5434">
            <v>2.1999999999999999E-2</v>
          </cell>
          <cell r="AD5434">
            <v>2</v>
          </cell>
        </row>
        <row r="5435">
          <cell r="D5435" t="str">
            <v>017497_Z11</v>
          </cell>
          <cell r="P5435">
            <v>2.1999999999999999E-2</v>
          </cell>
          <cell r="AD5435">
            <v>3</v>
          </cell>
        </row>
        <row r="5436">
          <cell r="D5436" t="str">
            <v>017497_Z11</v>
          </cell>
          <cell r="P5436">
            <v>2.1999999999999999E-2</v>
          </cell>
          <cell r="AD5436">
            <v>4</v>
          </cell>
        </row>
        <row r="5437">
          <cell r="D5437" t="str">
            <v>017497_Z11</v>
          </cell>
          <cell r="P5437">
            <v>2.1999999999999999E-2</v>
          </cell>
          <cell r="AD5437">
            <v>5</v>
          </cell>
        </row>
        <row r="5438">
          <cell r="D5438" t="str">
            <v>017497_Z11</v>
          </cell>
          <cell r="P5438">
            <v>2.1999999999999999E-2</v>
          </cell>
          <cell r="AD5438">
            <v>6</v>
          </cell>
        </row>
        <row r="5439">
          <cell r="D5439" t="str">
            <v>017498_Z11</v>
          </cell>
          <cell r="P5439">
            <v>8.0000000000000002E-3</v>
          </cell>
          <cell r="AD5439">
            <v>1</v>
          </cell>
        </row>
        <row r="5440">
          <cell r="D5440" t="str">
            <v>017498_Z11</v>
          </cell>
          <cell r="P5440">
            <v>8.0000000000000002E-3</v>
          </cell>
          <cell r="AD5440">
            <v>2</v>
          </cell>
        </row>
        <row r="5441">
          <cell r="D5441" t="str">
            <v>017498_Z11</v>
          </cell>
          <cell r="P5441">
            <v>8.0000000000000002E-3</v>
          </cell>
          <cell r="AD5441">
            <v>3</v>
          </cell>
        </row>
        <row r="5442">
          <cell r="D5442" t="str">
            <v>017498_Z11</v>
          </cell>
          <cell r="P5442">
            <v>8.0000000000000002E-3</v>
          </cell>
          <cell r="AD5442">
            <v>4</v>
          </cell>
        </row>
        <row r="5443">
          <cell r="D5443" t="str">
            <v>017498_Z11</v>
          </cell>
          <cell r="P5443">
            <v>8.0000000000000002E-3</v>
          </cell>
          <cell r="AD5443">
            <v>5</v>
          </cell>
        </row>
        <row r="5444">
          <cell r="D5444" t="str">
            <v>017498_Z11</v>
          </cell>
          <cell r="P5444">
            <v>8.0000000000000002E-3</v>
          </cell>
          <cell r="AD5444">
            <v>6</v>
          </cell>
        </row>
        <row r="5445">
          <cell r="D5445" t="str">
            <v>017603_Z11</v>
          </cell>
          <cell r="P5445">
            <v>0.25</v>
          </cell>
          <cell r="AD5445">
            <v>1</v>
          </cell>
        </row>
        <row r="5446">
          <cell r="D5446" t="str">
            <v>017603_Z11</v>
          </cell>
          <cell r="P5446">
            <v>0.25</v>
          </cell>
          <cell r="AD5446">
            <v>2</v>
          </cell>
        </row>
        <row r="5447">
          <cell r="D5447" t="str">
            <v>017603_Z11</v>
          </cell>
          <cell r="P5447">
            <v>0.25</v>
          </cell>
          <cell r="AD5447">
            <v>3</v>
          </cell>
        </row>
        <row r="5448">
          <cell r="D5448" t="str">
            <v>017603_Z11</v>
          </cell>
          <cell r="P5448">
            <v>0.25</v>
          </cell>
          <cell r="AD5448">
            <v>4</v>
          </cell>
        </row>
        <row r="5449">
          <cell r="D5449" t="str">
            <v>017603_Z11</v>
          </cell>
          <cell r="P5449">
            <v>0.25</v>
          </cell>
          <cell r="AD5449">
            <v>5</v>
          </cell>
        </row>
        <row r="5450">
          <cell r="D5450" t="str">
            <v>017603_Z11</v>
          </cell>
          <cell r="P5450">
            <v>0.25</v>
          </cell>
          <cell r="AD5450">
            <v>6</v>
          </cell>
        </row>
        <row r="5451">
          <cell r="D5451" t="str">
            <v>017930_Z11</v>
          </cell>
          <cell r="P5451">
            <v>6.0000000000000001E-3</v>
          </cell>
          <cell r="AD5451">
            <v>1</v>
          </cell>
        </row>
        <row r="5452">
          <cell r="D5452" t="str">
            <v>017930_Z11</v>
          </cell>
          <cell r="P5452">
            <v>6.0000000000000001E-3</v>
          </cell>
          <cell r="AD5452">
            <v>2</v>
          </cell>
        </row>
        <row r="5453">
          <cell r="D5453" t="str">
            <v>017930_Z11</v>
          </cell>
          <cell r="P5453">
            <v>6.0000000000000001E-3</v>
          </cell>
          <cell r="AD5453">
            <v>3</v>
          </cell>
        </row>
        <row r="5454">
          <cell r="D5454" t="str">
            <v>017930_Z11</v>
          </cell>
          <cell r="P5454">
            <v>6.0000000000000001E-3</v>
          </cell>
          <cell r="AD5454">
            <v>4</v>
          </cell>
        </row>
        <row r="5455">
          <cell r="D5455" t="str">
            <v>017930_Z11</v>
          </cell>
          <cell r="P5455">
            <v>6.0000000000000001E-3</v>
          </cell>
          <cell r="AD5455">
            <v>5</v>
          </cell>
        </row>
        <row r="5456">
          <cell r="D5456" t="str">
            <v>017930_Z11</v>
          </cell>
          <cell r="P5456">
            <v>6.0000000000000001E-3</v>
          </cell>
          <cell r="AD5456">
            <v>6</v>
          </cell>
        </row>
        <row r="5457">
          <cell r="D5457" t="str">
            <v>017978_Z11</v>
          </cell>
          <cell r="P5457">
            <v>5.4999999999999997E-3</v>
          </cell>
          <cell r="AD5457">
            <v>1</v>
          </cell>
        </row>
        <row r="5458">
          <cell r="D5458" t="str">
            <v>017978_Z11</v>
          </cell>
          <cell r="P5458">
            <v>5.4999999999999997E-3</v>
          </cell>
          <cell r="AD5458">
            <v>2</v>
          </cell>
        </row>
        <row r="5459">
          <cell r="D5459" t="str">
            <v>017978_Z11</v>
          </cell>
          <cell r="P5459">
            <v>5.4999999999999997E-3</v>
          </cell>
          <cell r="AD5459">
            <v>3</v>
          </cell>
        </row>
        <row r="5460">
          <cell r="D5460" t="str">
            <v>017978_Z11</v>
          </cell>
          <cell r="P5460">
            <v>5.4999999999999997E-3</v>
          </cell>
          <cell r="AD5460">
            <v>4</v>
          </cell>
        </row>
        <row r="5461">
          <cell r="D5461" t="str">
            <v>017978_Z11</v>
          </cell>
          <cell r="P5461">
            <v>5.4999999999999997E-3</v>
          </cell>
          <cell r="AD5461">
            <v>5</v>
          </cell>
        </row>
        <row r="5462">
          <cell r="D5462" t="str">
            <v>017978_Z11</v>
          </cell>
          <cell r="P5462">
            <v>5.4999999999999997E-3</v>
          </cell>
          <cell r="AD5462">
            <v>6</v>
          </cell>
        </row>
        <row r="5463">
          <cell r="D5463" t="str">
            <v>018122_Z11</v>
          </cell>
          <cell r="P5463">
            <v>5.5E-2</v>
          </cell>
          <cell r="AD5463">
            <v>1</v>
          </cell>
        </row>
        <row r="5464">
          <cell r="D5464" t="str">
            <v>018122_Z11</v>
          </cell>
          <cell r="P5464">
            <v>5.5E-2</v>
          </cell>
          <cell r="AD5464">
            <v>2</v>
          </cell>
        </row>
        <row r="5465">
          <cell r="D5465" t="str">
            <v>018122_Z11</v>
          </cell>
          <cell r="P5465">
            <v>5.5E-2</v>
          </cell>
          <cell r="AD5465">
            <v>3</v>
          </cell>
        </row>
        <row r="5466">
          <cell r="D5466" t="str">
            <v>018122_Z11</v>
          </cell>
          <cell r="P5466">
            <v>5.5E-2</v>
          </cell>
          <cell r="AD5466">
            <v>4</v>
          </cell>
        </row>
        <row r="5467">
          <cell r="D5467" t="str">
            <v>018122_Z11</v>
          </cell>
          <cell r="P5467">
            <v>5.5E-2</v>
          </cell>
          <cell r="AD5467">
            <v>5</v>
          </cell>
        </row>
        <row r="5468">
          <cell r="D5468" t="str">
            <v>018122_Z11</v>
          </cell>
          <cell r="P5468">
            <v>5.5E-2</v>
          </cell>
          <cell r="AD5468">
            <v>6</v>
          </cell>
        </row>
        <row r="5469">
          <cell r="D5469" t="str">
            <v>018146_Z11</v>
          </cell>
          <cell r="P5469">
            <v>2.1999999999999999E-2</v>
          </cell>
          <cell r="AD5469">
            <v>1</v>
          </cell>
        </row>
        <row r="5470">
          <cell r="D5470" t="str">
            <v>018146_Z11</v>
          </cell>
          <cell r="P5470">
            <v>2.1999999999999999E-2</v>
          </cell>
          <cell r="AD5470">
            <v>2</v>
          </cell>
        </row>
        <row r="5471">
          <cell r="D5471" t="str">
            <v>018146_Z11</v>
          </cell>
          <cell r="P5471">
            <v>2.1999999999999999E-2</v>
          </cell>
          <cell r="AD5471">
            <v>3</v>
          </cell>
        </row>
        <row r="5472">
          <cell r="D5472" t="str">
            <v>018146_Z11</v>
          </cell>
          <cell r="P5472">
            <v>2.1999999999999999E-2</v>
          </cell>
          <cell r="AD5472">
            <v>4</v>
          </cell>
        </row>
        <row r="5473">
          <cell r="D5473" t="str">
            <v>018146_Z11</v>
          </cell>
          <cell r="P5473">
            <v>2.1999999999999999E-2</v>
          </cell>
          <cell r="AD5473">
            <v>5</v>
          </cell>
        </row>
        <row r="5474">
          <cell r="D5474" t="str">
            <v>018146_Z11</v>
          </cell>
          <cell r="P5474">
            <v>2.1999999999999999E-2</v>
          </cell>
          <cell r="AD5474">
            <v>6</v>
          </cell>
        </row>
        <row r="5475">
          <cell r="D5475" t="str">
            <v>018975_Z11</v>
          </cell>
          <cell r="P5475">
            <v>1.125</v>
          </cell>
          <cell r="AD5475">
            <v>1</v>
          </cell>
        </row>
        <row r="5476">
          <cell r="D5476" t="str">
            <v>018975_Z11</v>
          </cell>
          <cell r="P5476">
            <v>1.125</v>
          </cell>
          <cell r="AD5476">
            <v>2</v>
          </cell>
        </row>
        <row r="5477">
          <cell r="D5477" t="str">
            <v>018975_Z11</v>
          </cell>
          <cell r="P5477">
            <v>1.125</v>
          </cell>
          <cell r="AD5477">
            <v>3</v>
          </cell>
        </row>
        <row r="5478">
          <cell r="D5478" t="str">
            <v>018975_Z11</v>
          </cell>
          <cell r="P5478">
            <v>1.125</v>
          </cell>
          <cell r="AD5478">
            <v>4</v>
          </cell>
        </row>
        <row r="5479">
          <cell r="D5479" t="str">
            <v>018975_Z11</v>
          </cell>
          <cell r="P5479">
            <v>1.125</v>
          </cell>
          <cell r="AD5479">
            <v>5</v>
          </cell>
        </row>
        <row r="5480">
          <cell r="D5480" t="str">
            <v>018975_Z11</v>
          </cell>
          <cell r="P5480">
            <v>1.125</v>
          </cell>
          <cell r="AD5480">
            <v>6</v>
          </cell>
        </row>
        <row r="5481">
          <cell r="D5481" t="str">
            <v>019204_Z11</v>
          </cell>
          <cell r="P5481">
            <v>0.04</v>
          </cell>
          <cell r="AD5481">
            <v>1</v>
          </cell>
        </row>
        <row r="5482">
          <cell r="D5482" t="str">
            <v>019204_Z11</v>
          </cell>
          <cell r="P5482">
            <v>0.04</v>
          </cell>
          <cell r="AD5482">
            <v>2</v>
          </cell>
        </row>
        <row r="5483">
          <cell r="D5483" t="str">
            <v>019204_Z11</v>
          </cell>
          <cell r="P5483">
            <v>0.04</v>
          </cell>
          <cell r="AD5483">
            <v>3</v>
          </cell>
        </row>
        <row r="5484">
          <cell r="D5484" t="str">
            <v>019204_Z11</v>
          </cell>
          <cell r="P5484">
            <v>0.04</v>
          </cell>
          <cell r="AD5484">
            <v>4</v>
          </cell>
        </row>
        <row r="5485">
          <cell r="D5485" t="str">
            <v>019204_Z11</v>
          </cell>
          <cell r="P5485">
            <v>0.04</v>
          </cell>
          <cell r="AD5485">
            <v>5</v>
          </cell>
        </row>
        <row r="5486">
          <cell r="D5486" t="str">
            <v>019204_Z11</v>
          </cell>
          <cell r="P5486">
            <v>0.04</v>
          </cell>
          <cell r="AD5486">
            <v>6</v>
          </cell>
        </row>
        <row r="5487">
          <cell r="D5487" t="str">
            <v>019370_Z11</v>
          </cell>
          <cell r="P5487">
            <v>0.22</v>
          </cell>
          <cell r="AD5487">
            <v>1</v>
          </cell>
        </row>
        <row r="5488">
          <cell r="D5488" t="str">
            <v>019370_Z11</v>
          </cell>
          <cell r="P5488">
            <v>0.22</v>
          </cell>
          <cell r="AD5488">
            <v>2</v>
          </cell>
        </row>
        <row r="5489">
          <cell r="D5489" t="str">
            <v>019370_Z11</v>
          </cell>
          <cell r="P5489">
            <v>0.22</v>
          </cell>
          <cell r="AD5489">
            <v>3</v>
          </cell>
        </row>
        <row r="5490">
          <cell r="D5490" t="str">
            <v>019370_Z11</v>
          </cell>
          <cell r="P5490">
            <v>0.22</v>
          </cell>
          <cell r="AD5490">
            <v>4</v>
          </cell>
        </row>
        <row r="5491">
          <cell r="D5491" t="str">
            <v>019370_Z11</v>
          </cell>
          <cell r="P5491">
            <v>0.22</v>
          </cell>
          <cell r="AD5491">
            <v>5</v>
          </cell>
        </row>
        <row r="5492">
          <cell r="D5492" t="str">
            <v>019370_Z11</v>
          </cell>
          <cell r="P5492">
            <v>0.22</v>
          </cell>
          <cell r="AD5492">
            <v>6</v>
          </cell>
        </row>
        <row r="5493">
          <cell r="D5493" t="str">
            <v>019723_Z11</v>
          </cell>
          <cell r="P5493">
            <v>0.11</v>
          </cell>
          <cell r="AD5493">
            <v>1</v>
          </cell>
        </row>
        <row r="5494">
          <cell r="D5494" t="str">
            <v>019723_Z11</v>
          </cell>
          <cell r="P5494">
            <v>0.11</v>
          </cell>
          <cell r="AD5494">
            <v>2</v>
          </cell>
        </row>
        <row r="5495">
          <cell r="D5495" t="str">
            <v>019723_Z11</v>
          </cell>
          <cell r="P5495">
            <v>0.11</v>
          </cell>
          <cell r="AD5495">
            <v>3</v>
          </cell>
        </row>
        <row r="5496">
          <cell r="D5496" t="str">
            <v>019723_Z11</v>
          </cell>
          <cell r="P5496">
            <v>0.11</v>
          </cell>
          <cell r="AD5496">
            <v>4</v>
          </cell>
        </row>
        <row r="5497">
          <cell r="D5497" t="str">
            <v>019723_Z11</v>
          </cell>
          <cell r="P5497">
            <v>0.11</v>
          </cell>
          <cell r="AD5497">
            <v>5</v>
          </cell>
        </row>
        <row r="5498">
          <cell r="D5498" t="str">
            <v>019723_Z11</v>
          </cell>
          <cell r="P5498">
            <v>0.11</v>
          </cell>
          <cell r="AD5498">
            <v>6</v>
          </cell>
        </row>
        <row r="5499">
          <cell r="D5499" t="str">
            <v>019859_Z11</v>
          </cell>
          <cell r="P5499">
            <v>7.4999999999999997E-2</v>
          </cell>
          <cell r="AD5499">
            <v>1</v>
          </cell>
        </row>
        <row r="5500">
          <cell r="D5500" t="str">
            <v>019859_Z11</v>
          </cell>
          <cell r="P5500">
            <v>7.4999999999999997E-2</v>
          </cell>
          <cell r="AD5500">
            <v>2</v>
          </cell>
        </row>
        <row r="5501">
          <cell r="D5501" t="str">
            <v>019859_Z11</v>
          </cell>
          <cell r="P5501">
            <v>7.4999999999999997E-2</v>
          </cell>
          <cell r="AD5501">
            <v>3</v>
          </cell>
        </row>
        <row r="5502">
          <cell r="D5502" t="str">
            <v>019859_Z11</v>
          </cell>
          <cell r="P5502">
            <v>7.4999999999999997E-2</v>
          </cell>
          <cell r="AD5502">
            <v>4</v>
          </cell>
        </row>
        <row r="5503">
          <cell r="D5503" t="str">
            <v>019859_Z11</v>
          </cell>
          <cell r="P5503">
            <v>7.4999999999999997E-2</v>
          </cell>
          <cell r="AD5503">
            <v>5</v>
          </cell>
        </row>
        <row r="5504">
          <cell r="D5504" t="str">
            <v>019859_Z11</v>
          </cell>
          <cell r="P5504">
            <v>7.4999999999999997E-2</v>
          </cell>
          <cell r="AD5504">
            <v>6</v>
          </cell>
        </row>
        <row r="5505">
          <cell r="D5505" t="str">
            <v>020004_Z11</v>
          </cell>
          <cell r="P5505">
            <v>0.11</v>
          </cell>
          <cell r="AD5505">
            <v>1</v>
          </cell>
        </row>
        <row r="5506">
          <cell r="D5506" t="str">
            <v>020004_Z11</v>
          </cell>
          <cell r="P5506">
            <v>0.11</v>
          </cell>
          <cell r="AD5506">
            <v>2</v>
          </cell>
        </row>
        <row r="5507">
          <cell r="D5507" t="str">
            <v>020004_Z11</v>
          </cell>
          <cell r="P5507">
            <v>0.11</v>
          </cell>
          <cell r="AD5507">
            <v>3</v>
          </cell>
        </row>
        <row r="5508">
          <cell r="D5508" t="str">
            <v>020004_Z11</v>
          </cell>
          <cell r="P5508">
            <v>0.11</v>
          </cell>
          <cell r="AD5508">
            <v>4</v>
          </cell>
        </row>
        <row r="5509">
          <cell r="D5509" t="str">
            <v>020004_Z11</v>
          </cell>
          <cell r="P5509">
            <v>0.11</v>
          </cell>
          <cell r="AD5509">
            <v>5</v>
          </cell>
        </row>
        <row r="5510">
          <cell r="D5510" t="str">
            <v>020004_Z11</v>
          </cell>
          <cell r="P5510">
            <v>0.11</v>
          </cell>
          <cell r="AD5510">
            <v>6</v>
          </cell>
        </row>
        <row r="5511">
          <cell r="D5511" t="str">
            <v>020173_Z11</v>
          </cell>
          <cell r="P5511">
            <v>0.11</v>
          </cell>
          <cell r="AD5511">
            <v>1</v>
          </cell>
        </row>
        <row r="5512">
          <cell r="D5512" t="str">
            <v>020173_Z11</v>
          </cell>
          <cell r="P5512">
            <v>0.11</v>
          </cell>
          <cell r="AD5512">
            <v>2</v>
          </cell>
        </row>
        <row r="5513">
          <cell r="D5513" t="str">
            <v>020173_Z11</v>
          </cell>
          <cell r="P5513">
            <v>0.11</v>
          </cell>
          <cell r="AD5513">
            <v>3</v>
          </cell>
        </row>
        <row r="5514">
          <cell r="D5514" t="str">
            <v>020173_Z11</v>
          </cell>
          <cell r="P5514">
            <v>0.11</v>
          </cell>
          <cell r="AD5514">
            <v>4</v>
          </cell>
        </row>
        <row r="5515">
          <cell r="D5515" t="str">
            <v>020173_Z11</v>
          </cell>
          <cell r="P5515">
            <v>0.11</v>
          </cell>
          <cell r="AD5515">
            <v>5</v>
          </cell>
        </row>
        <row r="5516">
          <cell r="D5516" t="str">
            <v>020173_Z11</v>
          </cell>
          <cell r="P5516">
            <v>0.11</v>
          </cell>
          <cell r="AD5516">
            <v>6</v>
          </cell>
        </row>
        <row r="5517">
          <cell r="D5517" t="str">
            <v>020841_Z11</v>
          </cell>
          <cell r="P5517">
            <v>0.03</v>
          </cell>
          <cell r="AD5517">
            <v>1</v>
          </cell>
        </row>
        <row r="5518">
          <cell r="D5518" t="str">
            <v>020841_Z11</v>
          </cell>
          <cell r="P5518">
            <v>0.03</v>
          </cell>
          <cell r="AD5518">
            <v>2</v>
          </cell>
        </row>
        <row r="5519">
          <cell r="D5519" t="str">
            <v>020841_Z11</v>
          </cell>
          <cell r="P5519">
            <v>0.03</v>
          </cell>
          <cell r="AD5519">
            <v>3</v>
          </cell>
        </row>
        <row r="5520">
          <cell r="D5520" t="str">
            <v>020841_Z11</v>
          </cell>
          <cell r="P5520">
            <v>0.03</v>
          </cell>
          <cell r="AD5520">
            <v>4</v>
          </cell>
        </row>
        <row r="5521">
          <cell r="D5521" t="str">
            <v>020841_Z11</v>
          </cell>
          <cell r="P5521">
            <v>0.03</v>
          </cell>
          <cell r="AD5521">
            <v>5</v>
          </cell>
        </row>
        <row r="5522">
          <cell r="D5522" t="str">
            <v>020841_Z11</v>
          </cell>
          <cell r="P5522">
            <v>0.03</v>
          </cell>
          <cell r="AD5522">
            <v>6</v>
          </cell>
        </row>
        <row r="5523">
          <cell r="D5523" t="str">
            <v>022634_Z11</v>
          </cell>
          <cell r="P5523">
            <v>0.28199999999999997</v>
          </cell>
          <cell r="AD5523">
            <v>1</v>
          </cell>
        </row>
        <row r="5524">
          <cell r="D5524" t="str">
            <v>022634_Z11</v>
          </cell>
          <cell r="P5524">
            <v>0.28199999999999997</v>
          </cell>
          <cell r="AD5524">
            <v>2</v>
          </cell>
        </row>
        <row r="5525">
          <cell r="D5525" t="str">
            <v>022634_Z11</v>
          </cell>
          <cell r="P5525">
            <v>0.28199999999999997</v>
          </cell>
          <cell r="AD5525">
            <v>3</v>
          </cell>
        </row>
        <row r="5526">
          <cell r="D5526" t="str">
            <v>022634_Z11</v>
          </cell>
          <cell r="P5526">
            <v>0.28199999999999997</v>
          </cell>
          <cell r="AD5526">
            <v>4</v>
          </cell>
        </row>
        <row r="5527">
          <cell r="D5527" t="str">
            <v>022634_Z11</v>
          </cell>
          <cell r="P5527">
            <v>0.28199999999999997</v>
          </cell>
          <cell r="AD5527">
            <v>5</v>
          </cell>
        </row>
        <row r="5528">
          <cell r="D5528" t="str">
            <v>022634_Z11</v>
          </cell>
          <cell r="P5528">
            <v>0.28199999999999997</v>
          </cell>
          <cell r="AD5528">
            <v>6</v>
          </cell>
        </row>
        <row r="5529">
          <cell r="D5529" t="str">
            <v>022896_Z11</v>
          </cell>
          <cell r="P5529">
            <v>0.17</v>
          </cell>
          <cell r="AD5529">
            <v>1</v>
          </cell>
        </row>
        <row r="5530">
          <cell r="D5530" t="str">
            <v>022896_Z11</v>
          </cell>
          <cell r="P5530">
            <v>0.17</v>
          </cell>
          <cell r="AD5530">
            <v>2</v>
          </cell>
        </row>
        <row r="5531">
          <cell r="D5531" t="str">
            <v>022896_Z11</v>
          </cell>
          <cell r="P5531">
            <v>0.17</v>
          </cell>
          <cell r="AD5531">
            <v>3</v>
          </cell>
        </row>
        <row r="5532">
          <cell r="D5532" t="str">
            <v>022896_Z11</v>
          </cell>
          <cell r="P5532">
            <v>0.17</v>
          </cell>
          <cell r="AD5532">
            <v>4</v>
          </cell>
        </row>
        <row r="5533">
          <cell r="D5533" t="str">
            <v>022896_Z11</v>
          </cell>
          <cell r="P5533">
            <v>0.17</v>
          </cell>
          <cell r="AD5533">
            <v>5</v>
          </cell>
        </row>
        <row r="5534">
          <cell r="D5534" t="str">
            <v>022896_Z11</v>
          </cell>
          <cell r="P5534">
            <v>0.17</v>
          </cell>
          <cell r="AD5534">
            <v>6</v>
          </cell>
        </row>
        <row r="5535">
          <cell r="D5535" t="str">
            <v>022897_Z11</v>
          </cell>
          <cell r="P5535">
            <v>0.17</v>
          </cell>
          <cell r="AD5535">
            <v>1</v>
          </cell>
        </row>
        <row r="5536">
          <cell r="D5536" t="str">
            <v>022897_Z11</v>
          </cell>
          <cell r="P5536">
            <v>0.17</v>
          </cell>
          <cell r="AD5536">
            <v>2</v>
          </cell>
        </row>
        <row r="5537">
          <cell r="D5537" t="str">
            <v>022897_Z11</v>
          </cell>
          <cell r="P5537">
            <v>0.17</v>
          </cell>
          <cell r="AD5537">
            <v>3</v>
          </cell>
        </row>
        <row r="5538">
          <cell r="D5538" t="str">
            <v>022897_Z11</v>
          </cell>
          <cell r="P5538">
            <v>0.17</v>
          </cell>
          <cell r="AD5538">
            <v>4</v>
          </cell>
        </row>
        <row r="5539">
          <cell r="D5539" t="str">
            <v>022897_Z11</v>
          </cell>
          <cell r="P5539">
            <v>0.17</v>
          </cell>
          <cell r="AD5539">
            <v>5</v>
          </cell>
        </row>
        <row r="5540">
          <cell r="D5540" t="str">
            <v>022897_Z11</v>
          </cell>
          <cell r="P5540">
            <v>0.17</v>
          </cell>
          <cell r="AD5540">
            <v>6</v>
          </cell>
        </row>
        <row r="5541">
          <cell r="D5541" t="str">
            <v>022904_Z11</v>
          </cell>
          <cell r="P5541">
            <v>1.2999999999999999E-2</v>
          </cell>
          <cell r="AD5541">
            <v>1</v>
          </cell>
        </row>
        <row r="5542">
          <cell r="D5542" t="str">
            <v>022904_Z11</v>
          </cell>
          <cell r="P5542">
            <v>1.2999999999999999E-2</v>
          </cell>
          <cell r="AD5542">
            <v>2</v>
          </cell>
        </row>
        <row r="5543">
          <cell r="D5543" t="str">
            <v>022904_Z11</v>
          </cell>
          <cell r="P5543">
            <v>1.2999999999999999E-2</v>
          </cell>
          <cell r="AD5543">
            <v>3</v>
          </cell>
        </row>
        <row r="5544">
          <cell r="D5544" t="str">
            <v>022904_Z11</v>
          </cell>
          <cell r="P5544">
            <v>1.2999999999999999E-2</v>
          </cell>
          <cell r="AD5544">
            <v>4</v>
          </cell>
        </row>
        <row r="5545">
          <cell r="D5545" t="str">
            <v>022904_Z11</v>
          </cell>
          <cell r="P5545">
            <v>1.2999999999999999E-2</v>
          </cell>
          <cell r="AD5545">
            <v>5</v>
          </cell>
        </row>
        <row r="5546">
          <cell r="D5546" t="str">
            <v>022904_Z11</v>
          </cell>
          <cell r="P5546">
            <v>1.2999999999999999E-2</v>
          </cell>
          <cell r="AD5546">
            <v>6</v>
          </cell>
        </row>
        <row r="5547">
          <cell r="D5547" t="str">
            <v>022950_Z11</v>
          </cell>
          <cell r="P5547">
            <v>7.4999999999999997E-3</v>
          </cell>
          <cell r="AD5547">
            <v>1</v>
          </cell>
        </row>
        <row r="5548">
          <cell r="D5548" t="str">
            <v>022950_Z11</v>
          </cell>
          <cell r="P5548">
            <v>7.4999999999999997E-3</v>
          </cell>
          <cell r="AD5548">
            <v>2</v>
          </cell>
        </row>
        <row r="5549">
          <cell r="D5549" t="str">
            <v>022950_Z11</v>
          </cell>
          <cell r="P5549">
            <v>7.4999999999999997E-3</v>
          </cell>
          <cell r="AD5549">
            <v>3</v>
          </cell>
        </row>
        <row r="5550">
          <cell r="D5550" t="str">
            <v>022950_Z11</v>
          </cell>
          <cell r="P5550">
            <v>7.4999999999999997E-3</v>
          </cell>
          <cell r="AD5550">
            <v>4</v>
          </cell>
        </row>
        <row r="5551">
          <cell r="D5551" t="str">
            <v>022950_Z11</v>
          </cell>
          <cell r="P5551">
            <v>7.4999999999999997E-3</v>
          </cell>
          <cell r="AD5551">
            <v>5</v>
          </cell>
        </row>
        <row r="5552">
          <cell r="D5552" t="str">
            <v>022950_Z11</v>
          </cell>
          <cell r="P5552">
            <v>7.4999999999999997E-3</v>
          </cell>
          <cell r="AD5552">
            <v>6</v>
          </cell>
        </row>
        <row r="5553">
          <cell r="D5553" t="str">
            <v>023428_Z11</v>
          </cell>
          <cell r="P5553">
            <v>0.09</v>
          </cell>
          <cell r="AD5553">
            <v>1</v>
          </cell>
        </row>
        <row r="5554">
          <cell r="D5554" t="str">
            <v>023428_Z11</v>
          </cell>
          <cell r="P5554">
            <v>0.09</v>
          </cell>
          <cell r="AD5554">
            <v>2</v>
          </cell>
        </row>
        <row r="5555">
          <cell r="D5555" t="str">
            <v>023428_Z11</v>
          </cell>
          <cell r="P5555">
            <v>0.09</v>
          </cell>
          <cell r="AD5555">
            <v>3</v>
          </cell>
        </row>
        <row r="5556">
          <cell r="D5556" t="str">
            <v>023428_Z11</v>
          </cell>
          <cell r="P5556">
            <v>0.09</v>
          </cell>
          <cell r="AD5556">
            <v>4</v>
          </cell>
        </row>
        <row r="5557">
          <cell r="D5557" t="str">
            <v>023428_Z11</v>
          </cell>
          <cell r="P5557">
            <v>0.09</v>
          </cell>
          <cell r="AD5557">
            <v>5</v>
          </cell>
        </row>
        <row r="5558">
          <cell r="D5558" t="str">
            <v>023428_Z11</v>
          </cell>
          <cell r="P5558">
            <v>0.09</v>
          </cell>
          <cell r="AD5558">
            <v>6</v>
          </cell>
        </row>
        <row r="5559">
          <cell r="D5559" t="str">
            <v>024214_Z11</v>
          </cell>
          <cell r="P5559">
            <v>0.14000000000000001</v>
          </cell>
          <cell r="AD5559">
            <v>1</v>
          </cell>
        </row>
        <row r="5560">
          <cell r="D5560" t="str">
            <v>024214_Z11</v>
          </cell>
          <cell r="P5560">
            <v>0.14000000000000001</v>
          </cell>
          <cell r="AD5560">
            <v>2</v>
          </cell>
        </row>
        <row r="5561">
          <cell r="D5561" t="str">
            <v>024214_Z11</v>
          </cell>
          <cell r="P5561">
            <v>0.14000000000000001</v>
          </cell>
          <cell r="AD5561">
            <v>3</v>
          </cell>
        </row>
        <row r="5562">
          <cell r="D5562" t="str">
            <v>024214_Z11</v>
          </cell>
          <cell r="P5562">
            <v>0.14000000000000001</v>
          </cell>
          <cell r="AD5562">
            <v>4</v>
          </cell>
        </row>
        <row r="5563">
          <cell r="D5563" t="str">
            <v>024214_Z11</v>
          </cell>
          <cell r="P5563">
            <v>0.14000000000000001</v>
          </cell>
          <cell r="AD5563">
            <v>5</v>
          </cell>
        </row>
        <row r="5564">
          <cell r="D5564" t="str">
            <v>024214_Z11</v>
          </cell>
          <cell r="P5564">
            <v>0.14000000000000001</v>
          </cell>
          <cell r="AD5564">
            <v>6</v>
          </cell>
        </row>
        <row r="5565">
          <cell r="D5565" t="str">
            <v>024782_Z11</v>
          </cell>
          <cell r="P5565">
            <v>3.3000000000000002E-2</v>
          </cell>
          <cell r="AD5565">
            <v>1</v>
          </cell>
        </row>
        <row r="5566">
          <cell r="D5566" t="str">
            <v>024782_Z11</v>
          </cell>
          <cell r="P5566">
            <v>3.3000000000000002E-2</v>
          </cell>
          <cell r="AD5566">
            <v>2</v>
          </cell>
        </row>
        <row r="5567">
          <cell r="D5567" t="str">
            <v>024782_Z11</v>
          </cell>
          <cell r="P5567">
            <v>3.3000000000000002E-2</v>
          </cell>
          <cell r="AD5567">
            <v>3</v>
          </cell>
        </row>
        <row r="5568">
          <cell r="D5568" t="str">
            <v>024782_Z11</v>
          </cell>
          <cell r="P5568">
            <v>3.3000000000000002E-2</v>
          </cell>
          <cell r="AD5568">
            <v>4</v>
          </cell>
        </row>
        <row r="5569">
          <cell r="D5569" t="str">
            <v>024782_Z11</v>
          </cell>
          <cell r="P5569">
            <v>3.3000000000000002E-2</v>
          </cell>
          <cell r="AD5569">
            <v>5</v>
          </cell>
        </row>
        <row r="5570">
          <cell r="D5570" t="str">
            <v>024782_Z11</v>
          </cell>
          <cell r="P5570">
            <v>3.3000000000000002E-2</v>
          </cell>
          <cell r="AD5570">
            <v>6</v>
          </cell>
        </row>
        <row r="5571">
          <cell r="D5571" t="str">
            <v>024783_Z11</v>
          </cell>
          <cell r="P5571">
            <v>1.7000000000000001E-2</v>
          </cell>
          <cell r="AD5571">
            <v>1</v>
          </cell>
        </row>
        <row r="5572">
          <cell r="D5572" t="str">
            <v>024783_Z11</v>
          </cell>
          <cell r="P5572">
            <v>1.7000000000000001E-2</v>
          </cell>
          <cell r="AD5572">
            <v>2</v>
          </cell>
        </row>
        <row r="5573">
          <cell r="D5573" t="str">
            <v>024783_Z11</v>
          </cell>
          <cell r="P5573">
            <v>1.7000000000000001E-2</v>
          </cell>
          <cell r="AD5573">
            <v>3</v>
          </cell>
        </row>
        <row r="5574">
          <cell r="D5574" t="str">
            <v>024783_Z11</v>
          </cell>
          <cell r="P5574">
            <v>1.7000000000000001E-2</v>
          </cell>
          <cell r="AD5574">
            <v>4</v>
          </cell>
        </row>
        <row r="5575">
          <cell r="D5575" t="str">
            <v>024783_Z11</v>
          </cell>
          <cell r="P5575">
            <v>1.7000000000000001E-2</v>
          </cell>
          <cell r="AD5575">
            <v>5</v>
          </cell>
        </row>
        <row r="5576">
          <cell r="D5576" t="str">
            <v>024783_Z11</v>
          </cell>
          <cell r="P5576">
            <v>1.7000000000000001E-2</v>
          </cell>
          <cell r="AD5576">
            <v>6</v>
          </cell>
        </row>
        <row r="5577">
          <cell r="D5577" t="str">
            <v>026607_Z11</v>
          </cell>
          <cell r="P5577">
            <v>0.09</v>
          </cell>
          <cell r="AD5577">
            <v>1</v>
          </cell>
        </row>
        <row r="5578">
          <cell r="D5578" t="str">
            <v>026607_Z11</v>
          </cell>
          <cell r="P5578">
            <v>0.09</v>
          </cell>
          <cell r="AD5578">
            <v>2</v>
          </cell>
        </row>
        <row r="5579">
          <cell r="D5579" t="str">
            <v>026607_Z11</v>
          </cell>
          <cell r="P5579">
            <v>0.09</v>
          </cell>
          <cell r="AD5579">
            <v>3</v>
          </cell>
        </row>
        <row r="5580">
          <cell r="D5580" t="str">
            <v>026607_Z11</v>
          </cell>
          <cell r="P5580">
            <v>0.09</v>
          </cell>
          <cell r="AD5580">
            <v>4</v>
          </cell>
        </row>
        <row r="5581">
          <cell r="D5581" t="str">
            <v>026607_Z11</v>
          </cell>
          <cell r="P5581">
            <v>0.09</v>
          </cell>
          <cell r="AD5581">
            <v>5</v>
          </cell>
        </row>
        <row r="5582">
          <cell r="D5582" t="str">
            <v>026607_Z11</v>
          </cell>
          <cell r="P5582">
            <v>0.09</v>
          </cell>
          <cell r="AD5582">
            <v>6</v>
          </cell>
        </row>
        <row r="5583">
          <cell r="D5583" t="str">
            <v>026850_Z11</v>
          </cell>
          <cell r="P5583">
            <v>1.7000000000000001E-2</v>
          </cell>
          <cell r="AD5583">
            <v>1</v>
          </cell>
        </row>
        <row r="5584">
          <cell r="D5584" t="str">
            <v>026902_Z11</v>
          </cell>
          <cell r="P5584">
            <v>1.4999999999999999E-2</v>
          </cell>
          <cell r="AD5584">
            <v>1</v>
          </cell>
        </row>
        <row r="5585">
          <cell r="D5585" t="str">
            <v>026902_Z11</v>
          </cell>
          <cell r="P5585">
            <v>1.4999999999999999E-2</v>
          </cell>
          <cell r="AD5585">
            <v>2</v>
          </cell>
        </row>
        <row r="5586">
          <cell r="D5586" t="str">
            <v>026902_Z11</v>
          </cell>
          <cell r="P5586">
            <v>1.4999999999999999E-2</v>
          </cell>
          <cell r="AD5586">
            <v>3</v>
          </cell>
        </row>
        <row r="5587">
          <cell r="D5587" t="str">
            <v>026902_Z11</v>
          </cell>
          <cell r="P5587">
            <v>1.4999999999999999E-2</v>
          </cell>
          <cell r="AD5587">
            <v>4</v>
          </cell>
        </row>
        <row r="5588">
          <cell r="D5588" t="str">
            <v>026902_Z11</v>
          </cell>
          <cell r="P5588">
            <v>1.4999999999999999E-2</v>
          </cell>
          <cell r="AD5588">
            <v>4</v>
          </cell>
        </row>
        <row r="5589">
          <cell r="D5589" t="str">
            <v>026902_Z11</v>
          </cell>
          <cell r="P5589">
            <v>1.4999999999999999E-2</v>
          </cell>
          <cell r="AD5589">
            <v>5</v>
          </cell>
        </row>
        <row r="5590">
          <cell r="D5590" t="str">
            <v>026902_Z11</v>
          </cell>
          <cell r="P5590">
            <v>1.4999999999999999E-2</v>
          </cell>
          <cell r="AD5590">
            <v>6</v>
          </cell>
        </row>
        <row r="5591">
          <cell r="D5591" t="str">
            <v>027129_Z11</v>
          </cell>
          <cell r="P5591">
            <v>1.7000000000000001E-2</v>
          </cell>
          <cell r="AD5591">
            <v>1</v>
          </cell>
        </row>
        <row r="5592">
          <cell r="D5592" t="str">
            <v>027129_Z11</v>
          </cell>
          <cell r="P5592">
            <v>1.7000000000000001E-2</v>
          </cell>
          <cell r="AD5592">
            <v>2</v>
          </cell>
        </row>
        <row r="5593">
          <cell r="D5593" t="str">
            <v>027129_Z11</v>
          </cell>
          <cell r="P5593">
            <v>1.7000000000000001E-2</v>
          </cell>
          <cell r="AD5593">
            <v>3</v>
          </cell>
        </row>
        <row r="5594">
          <cell r="D5594" t="str">
            <v>027129_Z11</v>
          </cell>
          <cell r="P5594">
            <v>1.7000000000000001E-2</v>
          </cell>
          <cell r="AD5594">
            <v>4</v>
          </cell>
        </row>
        <row r="5595">
          <cell r="D5595" t="str">
            <v>027129_Z11</v>
          </cell>
          <cell r="P5595">
            <v>1.7000000000000001E-2</v>
          </cell>
          <cell r="AD5595">
            <v>5</v>
          </cell>
        </row>
        <row r="5596">
          <cell r="D5596" t="str">
            <v>027129_Z11</v>
          </cell>
          <cell r="P5596">
            <v>1.7000000000000001E-2</v>
          </cell>
          <cell r="AD5596">
            <v>6</v>
          </cell>
        </row>
        <row r="5597">
          <cell r="D5597" t="str">
            <v>027161_Z11</v>
          </cell>
          <cell r="P5597">
            <v>0.03</v>
          </cell>
          <cell r="AD5597">
            <v>1</v>
          </cell>
        </row>
        <row r="5598">
          <cell r="D5598" t="str">
            <v>027161_Z11</v>
          </cell>
          <cell r="P5598">
            <v>0.03</v>
          </cell>
          <cell r="AD5598">
            <v>2</v>
          </cell>
        </row>
        <row r="5599">
          <cell r="D5599" t="str">
            <v>027161_Z11</v>
          </cell>
          <cell r="P5599">
            <v>0.03</v>
          </cell>
          <cell r="AD5599">
            <v>3</v>
          </cell>
        </row>
        <row r="5600">
          <cell r="D5600" t="str">
            <v>027161_Z11</v>
          </cell>
          <cell r="P5600">
            <v>0.03</v>
          </cell>
          <cell r="AD5600">
            <v>4</v>
          </cell>
        </row>
        <row r="5601">
          <cell r="D5601" t="str">
            <v>027161_Z11</v>
          </cell>
          <cell r="P5601">
            <v>0.03</v>
          </cell>
          <cell r="AD5601">
            <v>5</v>
          </cell>
        </row>
        <row r="5602">
          <cell r="D5602" t="str">
            <v>027161_Z11</v>
          </cell>
          <cell r="P5602">
            <v>0.03</v>
          </cell>
          <cell r="AD5602">
            <v>6</v>
          </cell>
        </row>
        <row r="5603">
          <cell r="D5603" t="str">
            <v>027169_Z11</v>
          </cell>
          <cell r="P5603">
            <v>2.1999999999999999E-2</v>
          </cell>
          <cell r="AD5603">
            <v>1</v>
          </cell>
        </row>
        <row r="5604">
          <cell r="D5604" t="str">
            <v>027169_Z11</v>
          </cell>
          <cell r="P5604">
            <v>2.1999999999999999E-2</v>
          </cell>
          <cell r="AD5604">
            <v>2</v>
          </cell>
        </row>
        <row r="5605">
          <cell r="D5605" t="str">
            <v>027169_Z11</v>
          </cell>
          <cell r="P5605">
            <v>2.1999999999999999E-2</v>
          </cell>
          <cell r="AD5605">
            <v>3</v>
          </cell>
        </row>
        <row r="5606">
          <cell r="D5606" t="str">
            <v>027169_Z11</v>
          </cell>
          <cell r="P5606">
            <v>2.1999999999999999E-2</v>
          </cell>
          <cell r="AD5606">
            <v>4</v>
          </cell>
        </row>
        <row r="5607">
          <cell r="D5607" t="str">
            <v>027169_Z11</v>
          </cell>
          <cell r="P5607">
            <v>2.1999999999999999E-2</v>
          </cell>
          <cell r="AD5607">
            <v>5</v>
          </cell>
        </row>
        <row r="5608">
          <cell r="D5608" t="str">
            <v>027169_Z11</v>
          </cell>
          <cell r="P5608">
            <v>2.1999999999999999E-2</v>
          </cell>
          <cell r="AD5608">
            <v>6</v>
          </cell>
        </row>
        <row r="5609">
          <cell r="D5609" t="str">
            <v>027282_Z11</v>
          </cell>
          <cell r="P5609">
            <v>1.0999999999999999E-2</v>
          </cell>
          <cell r="AD5609">
            <v>1</v>
          </cell>
        </row>
        <row r="5610">
          <cell r="D5610" t="str">
            <v>027282_Z11</v>
          </cell>
          <cell r="P5610">
            <v>1.0999999999999999E-2</v>
          </cell>
          <cell r="AD5610">
            <v>2</v>
          </cell>
        </row>
        <row r="5611">
          <cell r="D5611" t="str">
            <v>027282_Z11</v>
          </cell>
          <cell r="P5611">
            <v>1.0999999999999999E-2</v>
          </cell>
          <cell r="AD5611">
            <v>3</v>
          </cell>
        </row>
        <row r="5612">
          <cell r="D5612" t="str">
            <v>027282_Z11</v>
          </cell>
          <cell r="P5612">
            <v>1.0999999999999999E-2</v>
          </cell>
          <cell r="AD5612">
            <v>4</v>
          </cell>
        </row>
        <row r="5613">
          <cell r="D5613" t="str">
            <v>027282_Z11</v>
          </cell>
          <cell r="P5613">
            <v>1.0999999999999999E-2</v>
          </cell>
          <cell r="AD5613">
            <v>5</v>
          </cell>
        </row>
        <row r="5614">
          <cell r="D5614" t="str">
            <v>027282_Z11</v>
          </cell>
          <cell r="P5614">
            <v>1.0999999999999999E-2</v>
          </cell>
          <cell r="AD5614">
            <v>6</v>
          </cell>
        </row>
        <row r="5615">
          <cell r="D5615" t="str">
            <v>027284_Z11</v>
          </cell>
          <cell r="P5615">
            <v>7.4999999999999997E-2</v>
          </cell>
          <cell r="AD5615">
            <v>1</v>
          </cell>
        </row>
        <row r="5616">
          <cell r="D5616" t="str">
            <v>027284_Z11</v>
          </cell>
          <cell r="P5616">
            <v>7.4999999999999997E-2</v>
          </cell>
          <cell r="AD5616">
            <v>2</v>
          </cell>
        </row>
        <row r="5617">
          <cell r="D5617" t="str">
            <v>027284_Z11</v>
          </cell>
          <cell r="P5617">
            <v>7.4999999999999997E-2</v>
          </cell>
          <cell r="AD5617">
            <v>3</v>
          </cell>
        </row>
        <row r="5618">
          <cell r="D5618" t="str">
            <v>027284_Z11</v>
          </cell>
          <cell r="P5618">
            <v>7.4999999999999997E-2</v>
          </cell>
          <cell r="AD5618">
            <v>4</v>
          </cell>
        </row>
        <row r="5619">
          <cell r="D5619" t="str">
            <v>027284_Z11</v>
          </cell>
          <cell r="P5619">
            <v>7.4999999999999997E-2</v>
          </cell>
          <cell r="AD5619">
            <v>5</v>
          </cell>
        </row>
        <row r="5620">
          <cell r="D5620" t="str">
            <v>027284_Z11</v>
          </cell>
          <cell r="P5620">
            <v>7.4999999999999997E-2</v>
          </cell>
          <cell r="AD5620">
            <v>6</v>
          </cell>
        </row>
        <row r="5621">
          <cell r="D5621" t="str">
            <v>027285_Z11</v>
          </cell>
          <cell r="P5621">
            <v>5.5E-2</v>
          </cell>
          <cell r="AD5621">
            <v>1</v>
          </cell>
        </row>
        <row r="5622">
          <cell r="D5622" t="str">
            <v>027285_Z11</v>
          </cell>
          <cell r="P5622">
            <v>5.5E-2</v>
          </cell>
          <cell r="AD5622">
            <v>2</v>
          </cell>
        </row>
        <row r="5623">
          <cell r="D5623" t="str">
            <v>027285_Z11</v>
          </cell>
          <cell r="P5623">
            <v>5.5E-2</v>
          </cell>
          <cell r="AD5623">
            <v>3</v>
          </cell>
        </row>
        <row r="5624">
          <cell r="D5624" t="str">
            <v>027285_Z11</v>
          </cell>
          <cell r="P5624">
            <v>5.5E-2</v>
          </cell>
          <cell r="AD5624">
            <v>4</v>
          </cell>
        </row>
        <row r="5625">
          <cell r="D5625" t="str">
            <v>027285_Z11</v>
          </cell>
          <cell r="P5625">
            <v>5.5E-2</v>
          </cell>
          <cell r="AD5625">
            <v>5</v>
          </cell>
        </row>
        <row r="5626">
          <cell r="D5626" t="str">
            <v>027285_Z11</v>
          </cell>
          <cell r="P5626">
            <v>5.5E-2</v>
          </cell>
          <cell r="AD5626">
            <v>6</v>
          </cell>
        </row>
        <row r="5627">
          <cell r="D5627" t="str">
            <v>027313_Z11</v>
          </cell>
          <cell r="P5627">
            <v>1.8499999999999999E-2</v>
          </cell>
          <cell r="AD5627">
            <v>1</v>
          </cell>
        </row>
        <row r="5628">
          <cell r="D5628" t="str">
            <v>027313_Z11</v>
          </cell>
          <cell r="P5628">
            <v>1.8499999999999999E-2</v>
          </cell>
          <cell r="AD5628">
            <v>2</v>
          </cell>
        </row>
        <row r="5629">
          <cell r="D5629" t="str">
            <v>027313_Z11</v>
          </cell>
          <cell r="P5629">
            <v>1.8499999999999999E-2</v>
          </cell>
          <cell r="AD5629">
            <v>3</v>
          </cell>
        </row>
        <row r="5630">
          <cell r="D5630" t="str">
            <v>027313_Z11</v>
          </cell>
          <cell r="P5630">
            <v>1.8499999999999999E-2</v>
          </cell>
          <cell r="AD5630">
            <v>4</v>
          </cell>
        </row>
        <row r="5631">
          <cell r="D5631" t="str">
            <v>027313_Z11</v>
          </cell>
          <cell r="P5631">
            <v>1.8499999999999999E-2</v>
          </cell>
          <cell r="AD5631">
            <v>5</v>
          </cell>
        </row>
        <row r="5632">
          <cell r="D5632" t="str">
            <v>027313_Z11</v>
          </cell>
          <cell r="P5632">
            <v>1.8499999999999999E-2</v>
          </cell>
          <cell r="AD5632">
            <v>6</v>
          </cell>
        </row>
        <row r="5633">
          <cell r="D5633" t="str">
            <v>027317_Z11</v>
          </cell>
          <cell r="P5633">
            <v>0.03</v>
          </cell>
          <cell r="AD5633">
            <v>1</v>
          </cell>
        </row>
        <row r="5634">
          <cell r="D5634" t="str">
            <v>027317_Z11</v>
          </cell>
          <cell r="P5634">
            <v>0.03</v>
          </cell>
          <cell r="AD5634">
            <v>2</v>
          </cell>
        </row>
        <row r="5635">
          <cell r="D5635" t="str">
            <v>027317_Z11</v>
          </cell>
          <cell r="P5635">
            <v>0.03</v>
          </cell>
          <cell r="AD5635">
            <v>3</v>
          </cell>
        </row>
        <row r="5636">
          <cell r="D5636" t="str">
            <v>027317_Z11</v>
          </cell>
          <cell r="P5636">
            <v>0.03</v>
          </cell>
          <cell r="AD5636">
            <v>4</v>
          </cell>
        </row>
        <row r="5637">
          <cell r="D5637" t="str">
            <v>027317_Z11</v>
          </cell>
          <cell r="P5637">
            <v>0.03</v>
          </cell>
          <cell r="AD5637">
            <v>5</v>
          </cell>
        </row>
        <row r="5638">
          <cell r="D5638" t="str">
            <v>027317_Z11</v>
          </cell>
          <cell r="P5638">
            <v>0.03</v>
          </cell>
          <cell r="AD5638">
            <v>6</v>
          </cell>
        </row>
        <row r="5639">
          <cell r="D5639" t="str">
            <v>027319_Z11</v>
          </cell>
          <cell r="P5639">
            <v>0.06</v>
          </cell>
          <cell r="AD5639">
            <v>1</v>
          </cell>
        </row>
        <row r="5640">
          <cell r="D5640" t="str">
            <v>027319_Z11</v>
          </cell>
          <cell r="P5640">
            <v>0.06</v>
          </cell>
          <cell r="AD5640">
            <v>2</v>
          </cell>
        </row>
        <row r="5641">
          <cell r="D5641" t="str">
            <v>027319_Z11</v>
          </cell>
          <cell r="P5641">
            <v>0.06</v>
          </cell>
          <cell r="AD5641">
            <v>3</v>
          </cell>
        </row>
        <row r="5642">
          <cell r="D5642" t="str">
            <v>027319_Z11</v>
          </cell>
          <cell r="P5642">
            <v>0.06</v>
          </cell>
          <cell r="AD5642">
            <v>4</v>
          </cell>
        </row>
        <row r="5643">
          <cell r="D5643" t="str">
            <v>027319_Z11</v>
          </cell>
          <cell r="P5643">
            <v>0.06</v>
          </cell>
          <cell r="AD5643">
            <v>5</v>
          </cell>
        </row>
        <row r="5644">
          <cell r="D5644" t="str">
            <v>027319_Z11</v>
          </cell>
          <cell r="P5644">
            <v>0.06</v>
          </cell>
          <cell r="AD5644">
            <v>6</v>
          </cell>
        </row>
        <row r="5645">
          <cell r="D5645" t="str">
            <v>027342_Z11</v>
          </cell>
          <cell r="P5645">
            <v>1.7999999999999999E-2</v>
          </cell>
          <cell r="AD5645">
            <v>1</v>
          </cell>
        </row>
        <row r="5646">
          <cell r="D5646" t="str">
            <v>027342_Z11</v>
          </cell>
          <cell r="P5646">
            <v>1.7999999999999999E-2</v>
          </cell>
          <cell r="AD5646">
            <v>2</v>
          </cell>
        </row>
        <row r="5647">
          <cell r="D5647" t="str">
            <v>027342_Z11</v>
          </cell>
          <cell r="P5647">
            <v>1.7999999999999999E-2</v>
          </cell>
          <cell r="AD5647">
            <v>3</v>
          </cell>
        </row>
        <row r="5648">
          <cell r="D5648" t="str">
            <v>027342_Z11</v>
          </cell>
          <cell r="P5648">
            <v>1.7999999999999999E-2</v>
          </cell>
          <cell r="AD5648">
            <v>4</v>
          </cell>
        </row>
        <row r="5649">
          <cell r="D5649" t="str">
            <v>027342_Z11</v>
          </cell>
          <cell r="P5649">
            <v>1.7999999999999999E-2</v>
          </cell>
          <cell r="AD5649">
            <v>5</v>
          </cell>
        </row>
        <row r="5650">
          <cell r="D5650" t="str">
            <v>027342_Z11</v>
          </cell>
          <cell r="P5650">
            <v>1.7999999999999999E-2</v>
          </cell>
          <cell r="AD5650">
            <v>6</v>
          </cell>
        </row>
        <row r="5651">
          <cell r="D5651" t="str">
            <v>027392_Z11</v>
          </cell>
          <cell r="P5651">
            <v>9.5000000000000001E-2</v>
          </cell>
          <cell r="AD5651">
            <v>1</v>
          </cell>
        </row>
        <row r="5652">
          <cell r="D5652" t="str">
            <v>027392_Z11</v>
          </cell>
          <cell r="P5652">
            <v>9.5000000000000001E-2</v>
          </cell>
          <cell r="AD5652">
            <v>2</v>
          </cell>
        </row>
        <row r="5653">
          <cell r="D5653" t="str">
            <v>027392_Z11</v>
          </cell>
          <cell r="P5653">
            <v>9.5000000000000001E-2</v>
          </cell>
          <cell r="AD5653">
            <v>3</v>
          </cell>
        </row>
        <row r="5654">
          <cell r="D5654" t="str">
            <v>027392_Z11</v>
          </cell>
          <cell r="P5654">
            <v>9.5000000000000001E-2</v>
          </cell>
          <cell r="AD5654">
            <v>4</v>
          </cell>
        </row>
        <row r="5655">
          <cell r="D5655" t="str">
            <v>027392_Z11</v>
          </cell>
          <cell r="P5655">
            <v>9.5000000000000001E-2</v>
          </cell>
          <cell r="AD5655">
            <v>5</v>
          </cell>
        </row>
        <row r="5656">
          <cell r="D5656" t="str">
            <v>027392_Z11</v>
          </cell>
          <cell r="P5656">
            <v>9.5000000000000001E-2</v>
          </cell>
          <cell r="AD5656">
            <v>6</v>
          </cell>
        </row>
        <row r="5657">
          <cell r="D5657" t="str">
            <v>027393_Z11</v>
          </cell>
          <cell r="P5657">
            <v>3.6999999999999998E-2</v>
          </cell>
          <cell r="AD5657">
            <v>1</v>
          </cell>
        </row>
        <row r="5658">
          <cell r="D5658" t="str">
            <v>027393_Z11</v>
          </cell>
          <cell r="P5658">
            <v>3.6999999999999998E-2</v>
          </cell>
          <cell r="AD5658">
            <v>2</v>
          </cell>
        </row>
        <row r="5659">
          <cell r="D5659" t="str">
            <v>027393_Z11</v>
          </cell>
          <cell r="P5659">
            <v>3.6999999999999998E-2</v>
          </cell>
          <cell r="AD5659">
            <v>3</v>
          </cell>
        </row>
        <row r="5660">
          <cell r="D5660" t="str">
            <v>027393_Z11</v>
          </cell>
          <cell r="P5660">
            <v>3.6999999999999998E-2</v>
          </cell>
          <cell r="AD5660">
            <v>4</v>
          </cell>
        </row>
        <row r="5661">
          <cell r="D5661" t="str">
            <v>027393_Z11</v>
          </cell>
          <cell r="P5661">
            <v>3.6999999999999998E-2</v>
          </cell>
          <cell r="AD5661">
            <v>5</v>
          </cell>
        </row>
        <row r="5662">
          <cell r="D5662" t="str">
            <v>027393_Z11</v>
          </cell>
          <cell r="P5662">
            <v>3.6999999999999998E-2</v>
          </cell>
          <cell r="AD5662">
            <v>6</v>
          </cell>
        </row>
        <row r="5663">
          <cell r="D5663" t="str">
            <v>027394_Z11</v>
          </cell>
          <cell r="P5663">
            <v>0.06</v>
          </cell>
          <cell r="AD5663">
            <v>1</v>
          </cell>
        </row>
        <row r="5664">
          <cell r="D5664" t="str">
            <v>027394_Z11</v>
          </cell>
          <cell r="P5664">
            <v>0.06</v>
          </cell>
          <cell r="AD5664">
            <v>2</v>
          </cell>
        </row>
        <row r="5665">
          <cell r="D5665" t="str">
            <v>027394_Z11</v>
          </cell>
          <cell r="P5665">
            <v>0.06</v>
          </cell>
          <cell r="AD5665">
            <v>3</v>
          </cell>
        </row>
        <row r="5666">
          <cell r="D5666" t="str">
            <v>027394_Z11</v>
          </cell>
          <cell r="P5666">
            <v>0.06</v>
          </cell>
          <cell r="AD5666">
            <v>4</v>
          </cell>
        </row>
        <row r="5667">
          <cell r="D5667" t="str">
            <v>027394_Z11</v>
          </cell>
          <cell r="P5667">
            <v>0.06</v>
          </cell>
          <cell r="AD5667">
            <v>5</v>
          </cell>
        </row>
        <row r="5668">
          <cell r="D5668" t="str">
            <v>027394_Z11</v>
          </cell>
          <cell r="P5668">
            <v>0.06</v>
          </cell>
          <cell r="AD5668">
            <v>6</v>
          </cell>
        </row>
        <row r="5669">
          <cell r="D5669" t="str">
            <v>027406_Z11</v>
          </cell>
          <cell r="P5669">
            <v>1.7</v>
          </cell>
          <cell r="AD5669">
            <v>1</v>
          </cell>
        </row>
        <row r="5670">
          <cell r="D5670" t="str">
            <v>027406_Z11</v>
          </cell>
          <cell r="P5670">
            <v>1.7</v>
          </cell>
          <cell r="AD5670">
            <v>2</v>
          </cell>
        </row>
        <row r="5671">
          <cell r="D5671" t="str">
            <v>027406_Z11</v>
          </cell>
          <cell r="P5671">
            <v>1.7</v>
          </cell>
          <cell r="AD5671">
            <v>3</v>
          </cell>
        </row>
        <row r="5672">
          <cell r="D5672" t="str">
            <v>027406_Z11</v>
          </cell>
          <cell r="P5672">
            <v>1.7</v>
          </cell>
          <cell r="AD5672">
            <v>4</v>
          </cell>
        </row>
        <row r="5673">
          <cell r="D5673" t="str">
            <v>027406_Z11</v>
          </cell>
          <cell r="P5673">
            <v>1.7</v>
          </cell>
          <cell r="AD5673">
            <v>5</v>
          </cell>
        </row>
        <row r="5674">
          <cell r="D5674" t="str">
            <v>027406_Z11</v>
          </cell>
          <cell r="P5674">
            <v>1.7</v>
          </cell>
          <cell r="AD5674">
            <v>6</v>
          </cell>
        </row>
        <row r="5675">
          <cell r="D5675" t="str">
            <v>027420_Z11</v>
          </cell>
          <cell r="P5675">
            <v>7.4999999999999997E-3</v>
          </cell>
          <cell r="AD5675">
            <v>1</v>
          </cell>
        </row>
        <row r="5676">
          <cell r="D5676" t="str">
            <v>027420_Z11</v>
          </cell>
          <cell r="P5676">
            <v>7.4999999999999997E-3</v>
          </cell>
          <cell r="AD5676">
            <v>2</v>
          </cell>
        </row>
        <row r="5677">
          <cell r="D5677" t="str">
            <v>027420_Z11</v>
          </cell>
          <cell r="P5677">
            <v>7.4999999999999997E-3</v>
          </cell>
          <cell r="AD5677">
            <v>3</v>
          </cell>
        </row>
        <row r="5678">
          <cell r="D5678" t="str">
            <v>027420_Z11</v>
          </cell>
          <cell r="P5678">
            <v>7.4999999999999997E-3</v>
          </cell>
          <cell r="AD5678">
            <v>4</v>
          </cell>
        </row>
        <row r="5679">
          <cell r="D5679" t="str">
            <v>027420_Z11</v>
          </cell>
          <cell r="P5679">
            <v>7.4999999999999997E-3</v>
          </cell>
          <cell r="AD5679">
            <v>5</v>
          </cell>
        </row>
        <row r="5680">
          <cell r="D5680" t="str">
            <v>027420_Z11</v>
          </cell>
          <cell r="P5680">
            <v>7.4999999999999997E-3</v>
          </cell>
          <cell r="AD5680">
            <v>6</v>
          </cell>
        </row>
        <row r="5681">
          <cell r="D5681" t="str">
            <v>027438_Z11</v>
          </cell>
          <cell r="P5681">
            <v>3.6999999999999998E-2</v>
          </cell>
          <cell r="AD5681">
            <v>1</v>
          </cell>
        </row>
        <row r="5682">
          <cell r="D5682" t="str">
            <v>027438_Z11</v>
          </cell>
          <cell r="P5682">
            <v>3.6999999999999998E-2</v>
          </cell>
          <cell r="AD5682">
            <v>2</v>
          </cell>
        </row>
        <row r="5683">
          <cell r="D5683" t="str">
            <v>027438_Z11</v>
          </cell>
          <cell r="P5683">
            <v>3.6999999999999998E-2</v>
          </cell>
          <cell r="AD5683">
            <v>3</v>
          </cell>
        </row>
        <row r="5684">
          <cell r="D5684" t="str">
            <v>027438_Z11</v>
          </cell>
          <cell r="P5684">
            <v>3.6999999999999998E-2</v>
          </cell>
          <cell r="AD5684">
            <v>4</v>
          </cell>
        </row>
        <row r="5685">
          <cell r="D5685" t="str">
            <v>027438_Z11</v>
          </cell>
          <cell r="P5685">
            <v>3.6999999999999998E-2</v>
          </cell>
          <cell r="AD5685">
            <v>5</v>
          </cell>
        </row>
        <row r="5686">
          <cell r="D5686" t="str">
            <v>027438_Z11</v>
          </cell>
          <cell r="P5686">
            <v>3.6999999999999998E-2</v>
          </cell>
          <cell r="AD5686">
            <v>6</v>
          </cell>
        </row>
        <row r="5687">
          <cell r="D5687" t="str">
            <v>027529_Z11</v>
          </cell>
          <cell r="P5687">
            <v>0.49</v>
          </cell>
          <cell r="AD5687">
            <v>1</v>
          </cell>
        </row>
        <row r="5688">
          <cell r="D5688" t="str">
            <v>027529_Z11</v>
          </cell>
          <cell r="P5688">
            <v>0.49</v>
          </cell>
          <cell r="AD5688">
            <v>2</v>
          </cell>
        </row>
        <row r="5689">
          <cell r="D5689" t="str">
            <v>027529_Z11</v>
          </cell>
          <cell r="P5689">
            <v>0.49</v>
          </cell>
          <cell r="AD5689">
            <v>3</v>
          </cell>
        </row>
        <row r="5690">
          <cell r="D5690" t="str">
            <v>027529_Z11</v>
          </cell>
          <cell r="P5690">
            <v>0.49</v>
          </cell>
          <cell r="AD5690">
            <v>4</v>
          </cell>
        </row>
        <row r="5691">
          <cell r="D5691" t="str">
            <v>027529_Z11</v>
          </cell>
          <cell r="P5691">
            <v>0.49</v>
          </cell>
          <cell r="AD5691">
            <v>5</v>
          </cell>
        </row>
        <row r="5692">
          <cell r="D5692" t="str">
            <v>027529_Z11</v>
          </cell>
          <cell r="P5692">
            <v>0.49</v>
          </cell>
          <cell r="AD5692">
            <v>6</v>
          </cell>
        </row>
        <row r="5693">
          <cell r="D5693" t="str">
            <v>027530_Z11</v>
          </cell>
          <cell r="P5693">
            <v>0.68</v>
          </cell>
          <cell r="AD5693">
            <v>1</v>
          </cell>
        </row>
        <row r="5694">
          <cell r="D5694" t="str">
            <v>027530_Z11</v>
          </cell>
          <cell r="P5694">
            <v>0.68</v>
          </cell>
          <cell r="AD5694">
            <v>2</v>
          </cell>
        </row>
        <row r="5695">
          <cell r="D5695" t="str">
            <v>027530_Z11</v>
          </cell>
          <cell r="P5695">
            <v>0.68</v>
          </cell>
          <cell r="AD5695">
            <v>3</v>
          </cell>
        </row>
        <row r="5696">
          <cell r="D5696" t="str">
            <v>027530_Z11</v>
          </cell>
          <cell r="P5696">
            <v>0.68</v>
          </cell>
          <cell r="AD5696">
            <v>4</v>
          </cell>
        </row>
        <row r="5697">
          <cell r="D5697" t="str">
            <v>027530_Z11</v>
          </cell>
          <cell r="P5697">
            <v>0.68</v>
          </cell>
          <cell r="AD5697">
            <v>5</v>
          </cell>
        </row>
        <row r="5698">
          <cell r="D5698" t="str">
            <v>027530_Z11</v>
          </cell>
          <cell r="P5698">
            <v>0.68</v>
          </cell>
          <cell r="AD5698">
            <v>6</v>
          </cell>
        </row>
        <row r="5699">
          <cell r="D5699" t="str">
            <v>027531_Z11</v>
          </cell>
          <cell r="P5699">
            <v>0.68</v>
          </cell>
          <cell r="AD5699">
            <v>1</v>
          </cell>
        </row>
        <row r="5700">
          <cell r="D5700" t="str">
            <v>027531_Z11</v>
          </cell>
          <cell r="P5700">
            <v>0.68</v>
          </cell>
          <cell r="AD5700">
            <v>2</v>
          </cell>
        </row>
        <row r="5701">
          <cell r="D5701" t="str">
            <v>027531_Z11</v>
          </cell>
          <cell r="P5701">
            <v>0.68</v>
          </cell>
          <cell r="AD5701">
            <v>3</v>
          </cell>
        </row>
        <row r="5702">
          <cell r="D5702" t="str">
            <v>027531_Z11</v>
          </cell>
          <cell r="P5702">
            <v>0.68</v>
          </cell>
          <cell r="AD5702">
            <v>4</v>
          </cell>
        </row>
        <row r="5703">
          <cell r="D5703" t="str">
            <v>027531_Z11</v>
          </cell>
          <cell r="P5703">
            <v>0.68</v>
          </cell>
          <cell r="AD5703">
            <v>5</v>
          </cell>
        </row>
        <row r="5704">
          <cell r="D5704" t="str">
            <v>027531_Z11</v>
          </cell>
          <cell r="P5704">
            <v>0.68</v>
          </cell>
          <cell r="AD5704">
            <v>6</v>
          </cell>
        </row>
        <row r="5705">
          <cell r="D5705" t="str">
            <v>027532_Z11</v>
          </cell>
          <cell r="P5705">
            <v>0.25</v>
          </cell>
          <cell r="AD5705">
            <v>1</v>
          </cell>
        </row>
        <row r="5706">
          <cell r="D5706" t="str">
            <v>027532_Z11</v>
          </cell>
          <cell r="P5706">
            <v>0.25</v>
          </cell>
          <cell r="AD5706">
            <v>2</v>
          </cell>
        </row>
        <row r="5707">
          <cell r="D5707" t="str">
            <v>027532_Z11</v>
          </cell>
          <cell r="P5707">
            <v>0.25</v>
          </cell>
          <cell r="AD5707">
            <v>3</v>
          </cell>
        </row>
        <row r="5708">
          <cell r="D5708" t="str">
            <v>027532_Z11</v>
          </cell>
          <cell r="P5708">
            <v>0.25</v>
          </cell>
          <cell r="AD5708">
            <v>4</v>
          </cell>
        </row>
        <row r="5709">
          <cell r="D5709" t="str">
            <v>027532_Z11</v>
          </cell>
          <cell r="P5709">
            <v>0.25</v>
          </cell>
          <cell r="AD5709">
            <v>5</v>
          </cell>
        </row>
        <row r="5710">
          <cell r="D5710" t="str">
            <v>027532_Z11</v>
          </cell>
          <cell r="P5710">
            <v>0.25</v>
          </cell>
          <cell r="AD5710">
            <v>6</v>
          </cell>
        </row>
        <row r="5711">
          <cell r="D5711" t="str">
            <v>027533_Z11</v>
          </cell>
          <cell r="P5711">
            <v>0.25</v>
          </cell>
          <cell r="AD5711">
            <v>1</v>
          </cell>
        </row>
        <row r="5712">
          <cell r="D5712" t="str">
            <v>027533_Z11</v>
          </cell>
          <cell r="P5712">
            <v>0.25</v>
          </cell>
          <cell r="AD5712">
            <v>2</v>
          </cell>
        </row>
        <row r="5713">
          <cell r="D5713" t="str">
            <v>027533_Z11</v>
          </cell>
          <cell r="P5713">
            <v>0.25</v>
          </cell>
          <cell r="AD5713">
            <v>3</v>
          </cell>
        </row>
        <row r="5714">
          <cell r="D5714" t="str">
            <v>027533_Z11</v>
          </cell>
          <cell r="P5714">
            <v>0.25</v>
          </cell>
          <cell r="AD5714">
            <v>4</v>
          </cell>
        </row>
        <row r="5715">
          <cell r="D5715" t="str">
            <v>027533_Z11</v>
          </cell>
          <cell r="P5715">
            <v>0.25</v>
          </cell>
          <cell r="AD5715">
            <v>5</v>
          </cell>
        </row>
        <row r="5716">
          <cell r="D5716" t="str">
            <v>027533_Z11</v>
          </cell>
          <cell r="P5716">
            <v>0.25</v>
          </cell>
          <cell r="AD5716">
            <v>6</v>
          </cell>
        </row>
        <row r="5717">
          <cell r="D5717" t="str">
            <v>027534_Z11</v>
          </cell>
          <cell r="P5717">
            <v>1.679</v>
          </cell>
          <cell r="AD5717">
            <v>1</v>
          </cell>
        </row>
        <row r="5718">
          <cell r="D5718" t="str">
            <v>027534_Z11</v>
          </cell>
          <cell r="P5718">
            <v>1.679</v>
          </cell>
          <cell r="AD5718">
            <v>2</v>
          </cell>
        </row>
        <row r="5719">
          <cell r="D5719" t="str">
            <v>027534_Z11</v>
          </cell>
          <cell r="P5719">
            <v>1.679</v>
          </cell>
          <cell r="AD5719">
            <v>3</v>
          </cell>
        </row>
        <row r="5720">
          <cell r="D5720" t="str">
            <v>027534_Z11</v>
          </cell>
          <cell r="P5720">
            <v>1.679</v>
          </cell>
          <cell r="AD5720">
            <v>4</v>
          </cell>
        </row>
        <row r="5721">
          <cell r="D5721" t="str">
            <v>027534_Z11</v>
          </cell>
          <cell r="P5721">
            <v>1.679</v>
          </cell>
          <cell r="AD5721">
            <v>5</v>
          </cell>
        </row>
        <row r="5722">
          <cell r="D5722" t="str">
            <v>027534_Z11</v>
          </cell>
          <cell r="P5722">
            <v>1.679</v>
          </cell>
          <cell r="AD5722">
            <v>6</v>
          </cell>
        </row>
        <row r="5723">
          <cell r="D5723" t="str">
            <v>027535_Z11</v>
          </cell>
          <cell r="P5723">
            <v>1.105</v>
          </cell>
          <cell r="AD5723">
            <v>1</v>
          </cell>
        </row>
        <row r="5724">
          <cell r="D5724" t="str">
            <v>027535_Z11</v>
          </cell>
          <cell r="P5724">
            <v>1.105</v>
          </cell>
          <cell r="AD5724">
            <v>2</v>
          </cell>
        </row>
        <row r="5725">
          <cell r="D5725" t="str">
            <v>027535_Z11</v>
          </cell>
          <cell r="P5725">
            <v>1.105</v>
          </cell>
          <cell r="AD5725">
            <v>3</v>
          </cell>
        </row>
        <row r="5726">
          <cell r="D5726" t="str">
            <v>027535_Z11</v>
          </cell>
          <cell r="P5726">
            <v>1.105</v>
          </cell>
          <cell r="AD5726">
            <v>4</v>
          </cell>
        </row>
        <row r="5727">
          <cell r="D5727" t="str">
            <v>027535_Z11</v>
          </cell>
          <cell r="P5727">
            <v>1.105</v>
          </cell>
          <cell r="AD5727">
            <v>5</v>
          </cell>
        </row>
        <row r="5728">
          <cell r="D5728" t="str">
            <v>027535_Z11</v>
          </cell>
          <cell r="P5728">
            <v>1.105</v>
          </cell>
          <cell r="AD5728">
            <v>6</v>
          </cell>
        </row>
        <row r="5729">
          <cell r="D5729" t="str">
            <v>027538_Z11</v>
          </cell>
          <cell r="P5729">
            <v>4.4999999999999998E-2</v>
          </cell>
          <cell r="AD5729">
            <v>1</v>
          </cell>
        </row>
        <row r="5730">
          <cell r="D5730" t="str">
            <v>027538_Z11</v>
          </cell>
          <cell r="P5730">
            <v>4.4999999999999998E-2</v>
          </cell>
          <cell r="AD5730">
            <v>2</v>
          </cell>
        </row>
        <row r="5731">
          <cell r="D5731" t="str">
            <v>027538_Z11</v>
          </cell>
          <cell r="P5731">
            <v>4.4999999999999998E-2</v>
          </cell>
          <cell r="AD5731">
            <v>3</v>
          </cell>
        </row>
        <row r="5732">
          <cell r="D5732" t="str">
            <v>027538_Z11</v>
          </cell>
          <cell r="P5732">
            <v>4.4999999999999998E-2</v>
          </cell>
          <cell r="AD5732">
            <v>4</v>
          </cell>
        </row>
        <row r="5733">
          <cell r="D5733" t="str">
            <v>027538_Z11</v>
          </cell>
          <cell r="P5733">
            <v>4.4999999999999998E-2</v>
          </cell>
          <cell r="AD5733">
            <v>5</v>
          </cell>
        </row>
        <row r="5734">
          <cell r="D5734" t="str">
            <v>027538_Z11</v>
          </cell>
          <cell r="P5734">
            <v>4.4999999999999998E-2</v>
          </cell>
          <cell r="AD5734">
            <v>6</v>
          </cell>
        </row>
        <row r="5735">
          <cell r="D5735" t="str">
            <v>027539_Z11</v>
          </cell>
          <cell r="P5735">
            <v>4.4999999999999998E-2</v>
          </cell>
          <cell r="AD5735">
            <v>1</v>
          </cell>
        </row>
        <row r="5736">
          <cell r="D5736" t="str">
            <v>027539_Z11</v>
          </cell>
          <cell r="P5736">
            <v>4.4999999999999998E-2</v>
          </cell>
          <cell r="AD5736">
            <v>2</v>
          </cell>
        </row>
        <row r="5737">
          <cell r="D5737" t="str">
            <v>027539_Z11</v>
          </cell>
          <cell r="P5737">
            <v>4.4999999999999998E-2</v>
          </cell>
          <cell r="AD5737">
            <v>3</v>
          </cell>
        </row>
        <row r="5738">
          <cell r="D5738" t="str">
            <v>027539_Z11</v>
          </cell>
          <cell r="P5738">
            <v>4.4999999999999998E-2</v>
          </cell>
          <cell r="AD5738">
            <v>4</v>
          </cell>
        </row>
        <row r="5739">
          <cell r="D5739" t="str">
            <v>027539_Z11</v>
          </cell>
          <cell r="P5739">
            <v>4.4999999999999998E-2</v>
          </cell>
          <cell r="AD5739">
            <v>5</v>
          </cell>
        </row>
        <row r="5740">
          <cell r="D5740" t="str">
            <v>027539_Z11</v>
          </cell>
          <cell r="P5740">
            <v>4.4999999999999998E-2</v>
          </cell>
          <cell r="AD5740">
            <v>6</v>
          </cell>
        </row>
        <row r="5741">
          <cell r="D5741" t="str">
            <v>027548_Z11</v>
          </cell>
          <cell r="P5741">
            <v>7.4999999999999997E-2</v>
          </cell>
          <cell r="AD5741">
            <v>1</v>
          </cell>
        </row>
        <row r="5742">
          <cell r="D5742" t="str">
            <v>027548_Z11</v>
          </cell>
          <cell r="P5742">
            <v>7.4999999999999997E-2</v>
          </cell>
          <cell r="AD5742">
            <v>4</v>
          </cell>
        </row>
        <row r="5743">
          <cell r="D5743" t="str">
            <v>027548_Z11</v>
          </cell>
          <cell r="P5743">
            <v>7.4999999999999997E-2</v>
          </cell>
          <cell r="AD5743">
            <v>5</v>
          </cell>
        </row>
        <row r="5744">
          <cell r="D5744" t="str">
            <v>027548_Z11</v>
          </cell>
          <cell r="P5744">
            <v>7.4999999999999997E-2</v>
          </cell>
          <cell r="AD5744">
            <v>6</v>
          </cell>
        </row>
        <row r="5745">
          <cell r="D5745" t="str">
            <v>027549_Z11</v>
          </cell>
          <cell r="P5745">
            <v>2.1999999999999999E-2</v>
          </cell>
          <cell r="AD5745">
            <v>1</v>
          </cell>
        </row>
        <row r="5746">
          <cell r="D5746" t="str">
            <v>027549_Z11</v>
          </cell>
          <cell r="P5746"/>
          <cell r="AD5746">
            <v>2</v>
          </cell>
        </row>
        <row r="5747">
          <cell r="D5747" t="str">
            <v>027549_Z11</v>
          </cell>
          <cell r="P5747">
            <v>2.1999999999999999E-2</v>
          </cell>
          <cell r="AD5747">
            <v>4</v>
          </cell>
        </row>
        <row r="5748">
          <cell r="D5748" t="str">
            <v>027549_Z11</v>
          </cell>
          <cell r="P5748">
            <v>2.1999999999999999E-2</v>
          </cell>
          <cell r="AD5748">
            <v>5</v>
          </cell>
        </row>
        <row r="5749">
          <cell r="D5749" t="str">
            <v>027549_Z11</v>
          </cell>
          <cell r="P5749">
            <v>2.1999999999999999E-2</v>
          </cell>
          <cell r="AD5749">
            <v>6</v>
          </cell>
        </row>
        <row r="5750">
          <cell r="D5750" t="str">
            <v>027582_Z11</v>
          </cell>
          <cell r="P5750">
            <v>5.5E-2</v>
          </cell>
          <cell r="AD5750">
            <v>1</v>
          </cell>
        </row>
        <row r="5751">
          <cell r="D5751" t="str">
            <v>027582_Z11</v>
          </cell>
          <cell r="P5751">
            <v>5.5E-2</v>
          </cell>
          <cell r="AD5751">
            <v>2</v>
          </cell>
        </row>
        <row r="5752">
          <cell r="D5752" t="str">
            <v>027582_Z11</v>
          </cell>
          <cell r="P5752">
            <v>5.5E-2</v>
          </cell>
          <cell r="AD5752">
            <v>3</v>
          </cell>
        </row>
        <row r="5753">
          <cell r="D5753" t="str">
            <v>027582_Z11</v>
          </cell>
          <cell r="P5753">
            <v>5.5E-2</v>
          </cell>
          <cell r="AD5753">
            <v>4</v>
          </cell>
        </row>
        <row r="5754">
          <cell r="D5754" t="str">
            <v>027582_Z11</v>
          </cell>
          <cell r="P5754">
            <v>5.5E-2</v>
          </cell>
          <cell r="AD5754">
            <v>5</v>
          </cell>
        </row>
        <row r="5755">
          <cell r="D5755" t="str">
            <v>027582_Z11</v>
          </cell>
          <cell r="P5755">
            <v>5.5E-2</v>
          </cell>
          <cell r="AD5755">
            <v>6</v>
          </cell>
        </row>
        <row r="5756">
          <cell r="D5756" t="str">
            <v>027613_Z11</v>
          </cell>
          <cell r="P5756">
            <v>0.27500000000000002</v>
          </cell>
          <cell r="AD5756">
            <v>1</v>
          </cell>
        </row>
        <row r="5757">
          <cell r="D5757" t="str">
            <v>027613_Z11</v>
          </cell>
          <cell r="P5757">
            <v>0.27500000000000002</v>
          </cell>
          <cell r="AD5757">
            <v>2</v>
          </cell>
        </row>
        <row r="5758">
          <cell r="D5758" t="str">
            <v>027613_Z11</v>
          </cell>
          <cell r="P5758">
            <v>0.27500000000000002</v>
          </cell>
          <cell r="AD5758">
            <v>3</v>
          </cell>
        </row>
        <row r="5759">
          <cell r="D5759" t="str">
            <v>027613_Z11</v>
          </cell>
          <cell r="P5759">
            <v>0.27500000000000002</v>
          </cell>
          <cell r="AD5759">
            <v>4</v>
          </cell>
        </row>
        <row r="5760">
          <cell r="D5760" t="str">
            <v>027613_Z11</v>
          </cell>
          <cell r="P5760">
            <v>0.27500000000000002</v>
          </cell>
          <cell r="AD5760">
            <v>5</v>
          </cell>
        </row>
        <row r="5761">
          <cell r="D5761" t="str">
            <v>027613_Z11</v>
          </cell>
          <cell r="P5761">
            <v>0.27500000000000002</v>
          </cell>
          <cell r="AD5761">
            <v>6</v>
          </cell>
        </row>
        <row r="5762">
          <cell r="D5762" t="str">
            <v>027680_Z11</v>
          </cell>
          <cell r="P5762">
            <v>0.03</v>
          </cell>
          <cell r="AD5762">
            <v>1</v>
          </cell>
        </row>
        <row r="5763">
          <cell r="D5763" t="str">
            <v>027680_Z11</v>
          </cell>
          <cell r="P5763">
            <v>0.03</v>
          </cell>
          <cell r="AD5763">
            <v>2</v>
          </cell>
        </row>
        <row r="5764">
          <cell r="D5764" t="str">
            <v>027680_Z11</v>
          </cell>
          <cell r="P5764">
            <v>0.03</v>
          </cell>
          <cell r="AD5764">
            <v>3</v>
          </cell>
        </row>
        <row r="5765">
          <cell r="D5765" t="str">
            <v>027680_Z11</v>
          </cell>
          <cell r="P5765">
            <v>0.03</v>
          </cell>
          <cell r="AD5765">
            <v>4</v>
          </cell>
        </row>
        <row r="5766">
          <cell r="D5766" t="str">
            <v>027680_Z11</v>
          </cell>
          <cell r="P5766">
            <v>0.03</v>
          </cell>
          <cell r="AD5766">
            <v>5</v>
          </cell>
        </row>
        <row r="5767">
          <cell r="D5767" t="str">
            <v>027680_Z11</v>
          </cell>
          <cell r="P5767">
            <v>0.03</v>
          </cell>
          <cell r="AD5767">
            <v>6</v>
          </cell>
        </row>
        <row r="5768">
          <cell r="D5768" t="str">
            <v>027681_Z11</v>
          </cell>
          <cell r="P5768">
            <v>2.1999999999999999E-2</v>
          </cell>
          <cell r="AD5768">
            <v>1</v>
          </cell>
        </row>
        <row r="5769">
          <cell r="D5769" t="str">
            <v>027681_Z11</v>
          </cell>
          <cell r="P5769">
            <v>2.1999999999999999E-2</v>
          </cell>
          <cell r="AD5769">
            <v>2</v>
          </cell>
        </row>
        <row r="5770">
          <cell r="D5770" t="str">
            <v>027681_Z11</v>
          </cell>
          <cell r="P5770">
            <v>2.1999999999999999E-2</v>
          </cell>
          <cell r="AD5770">
            <v>3</v>
          </cell>
        </row>
        <row r="5771">
          <cell r="D5771" t="str">
            <v>027681_Z11</v>
          </cell>
          <cell r="P5771">
            <v>2.1999999999999999E-2</v>
          </cell>
          <cell r="AD5771">
            <v>4</v>
          </cell>
        </row>
        <row r="5772">
          <cell r="D5772" t="str">
            <v>027681_Z11</v>
          </cell>
          <cell r="P5772">
            <v>2.1999999999999999E-2</v>
          </cell>
          <cell r="AD5772">
            <v>5</v>
          </cell>
        </row>
        <row r="5773">
          <cell r="D5773" t="str">
            <v>027681_Z11</v>
          </cell>
          <cell r="P5773">
            <v>2.1999999999999999E-2</v>
          </cell>
          <cell r="AD5773">
            <v>6</v>
          </cell>
        </row>
        <row r="5774">
          <cell r="D5774" t="str">
            <v>027682_Z11</v>
          </cell>
          <cell r="P5774">
            <v>0.03</v>
          </cell>
          <cell r="AD5774">
            <v>1</v>
          </cell>
        </row>
        <row r="5775">
          <cell r="D5775" t="str">
            <v>027682_Z11</v>
          </cell>
          <cell r="P5775">
            <v>0.03</v>
          </cell>
          <cell r="AD5775">
            <v>2</v>
          </cell>
        </row>
        <row r="5776">
          <cell r="D5776" t="str">
            <v>027682_Z11</v>
          </cell>
          <cell r="P5776">
            <v>0.03</v>
          </cell>
          <cell r="AD5776">
            <v>3</v>
          </cell>
        </row>
        <row r="5777">
          <cell r="D5777" t="str">
            <v>027682_Z11</v>
          </cell>
          <cell r="P5777">
            <v>0.03</v>
          </cell>
          <cell r="AD5777">
            <v>4</v>
          </cell>
        </row>
        <row r="5778">
          <cell r="D5778" t="str">
            <v>027682_Z11</v>
          </cell>
          <cell r="P5778">
            <v>0.03</v>
          </cell>
          <cell r="AD5778">
            <v>5</v>
          </cell>
        </row>
        <row r="5779">
          <cell r="D5779" t="str">
            <v>027682_Z11</v>
          </cell>
          <cell r="P5779">
            <v>0.03</v>
          </cell>
          <cell r="AD5779">
            <v>6</v>
          </cell>
        </row>
        <row r="5780">
          <cell r="D5780" t="str">
            <v>027907_Z11</v>
          </cell>
          <cell r="P5780">
            <v>2.5649999999999999</v>
          </cell>
          <cell r="AD5780">
            <v>1</v>
          </cell>
        </row>
        <row r="5781">
          <cell r="D5781" t="str">
            <v>027907_Z11</v>
          </cell>
          <cell r="P5781">
            <v>2.5649999999999999</v>
          </cell>
          <cell r="AD5781">
            <v>2</v>
          </cell>
        </row>
        <row r="5782">
          <cell r="D5782" t="str">
            <v>027907_Z11</v>
          </cell>
          <cell r="P5782">
            <v>2.5649999999999999</v>
          </cell>
          <cell r="AD5782">
            <v>3</v>
          </cell>
        </row>
        <row r="5783">
          <cell r="D5783" t="str">
            <v>027907_Z11</v>
          </cell>
          <cell r="P5783">
            <v>2.5649999999999999</v>
          </cell>
          <cell r="AD5783">
            <v>4</v>
          </cell>
        </row>
        <row r="5784">
          <cell r="D5784" t="str">
            <v>027907_Z11</v>
          </cell>
          <cell r="P5784">
            <v>2.5649999999999999</v>
          </cell>
          <cell r="AD5784">
            <v>5</v>
          </cell>
        </row>
        <row r="5785">
          <cell r="D5785" t="str">
            <v>027907_Z11</v>
          </cell>
          <cell r="P5785">
            <v>2.5649999999999999</v>
          </cell>
          <cell r="AD5785">
            <v>6</v>
          </cell>
        </row>
        <row r="5786">
          <cell r="D5786" t="str">
            <v>028205_Z11</v>
          </cell>
          <cell r="P5786">
            <v>0.15</v>
          </cell>
          <cell r="AD5786">
            <v>1</v>
          </cell>
        </row>
        <row r="5787">
          <cell r="D5787" t="str">
            <v>028205_Z11</v>
          </cell>
          <cell r="P5787">
            <v>0.15</v>
          </cell>
          <cell r="AD5787">
            <v>2</v>
          </cell>
        </row>
        <row r="5788">
          <cell r="D5788" t="str">
            <v>028205_Z11</v>
          </cell>
          <cell r="P5788">
            <v>0.15</v>
          </cell>
          <cell r="AD5788">
            <v>3</v>
          </cell>
        </row>
        <row r="5789">
          <cell r="D5789" t="str">
            <v>028205_Z11</v>
          </cell>
          <cell r="P5789">
            <v>0.15</v>
          </cell>
          <cell r="AD5789">
            <v>4</v>
          </cell>
        </row>
        <row r="5790">
          <cell r="D5790" t="str">
            <v>028205_Z11</v>
          </cell>
          <cell r="P5790">
            <v>0.15</v>
          </cell>
          <cell r="AD5790">
            <v>5</v>
          </cell>
        </row>
        <row r="5791">
          <cell r="D5791" t="str">
            <v>028205_Z11</v>
          </cell>
          <cell r="P5791">
            <v>0.15</v>
          </cell>
          <cell r="AD5791">
            <v>6</v>
          </cell>
        </row>
        <row r="5792">
          <cell r="D5792" t="str">
            <v>029063_Z11</v>
          </cell>
          <cell r="P5792">
            <v>0.03</v>
          </cell>
          <cell r="AD5792">
            <v>1</v>
          </cell>
        </row>
        <row r="5793">
          <cell r="D5793" t="str">
            <v>029063_Z11</v>
          </cell>
          <cell r="P5793">
            <v>0.03</v>
          </cell>
          <cell r="AD5793">
            <v>2</v>
          </cell>
        </row>
        <row r="5794">
          <cell r="D5794" t="str">
            <v>029063_Z11</v>
          </cell>
          <cell r="P5794">
            <v>0.03</v>
          </cell>
          <cell r="AD5794">
            <v>3</v>
          </cell>
        </row>
        <row r="5795">
          <cell r="D5795" t="str">
            <v>029063_Z11</v>
          </cell>
          <cell r="P5795">
            <v>0.03</v>
          </cell>
          <cell r="AD5795">
            <v>4</v>
          </cell>
        </row>
        <row r="5796">
          <cell r="D5796" t="str">
            <v>029063_Z11</v>
          </cell>
          <cell r="P5796">
            <v>0.03</v>
          </cell>
          <cell r="AD5796">
            <v>5</v>
          </cell>
        </row>
        <row r="5797">
          <cell r="D5797" t="str">
            <v>029063_Z11</v>
          </cell>
          <cell r="P5797">
            <v>0.03</v>
          </cell>
          <cell r="AD5797">
            <v>6</v>
          </cell>
        </row>
        <row r="5798">
          <cell r="D5798" t="str">
            <v>029080_Z11</v>
          </cell>
          <cell r="P5798">
            <v>1.4999999999999999E-2</v>
          </cell>
          <cell r="AD5798">
            <v>1</v>
          </cell>
        </row>
        <row r="5799">
          <cell r="D5799" t="str">
            <v>029080_Z11</v>
          </cell>
          <cell r="P5799">
            <v>1.4999999999999999E-2</v>
          </cell>
          <cell r="AD5799">
            <v>2</v>
          </cell>
        </row>
        <row r="5800">
          <cell r="D5800" t="str">
            <v>029080_Z11</v>
          </cell>
          <cell r="P5800">
            <v>1.4999999999999999E-2</v>
          </cell>
          <cell r="AD5800">
            <v>3</v>
          </cell>
        </row>
        <row r="5801">
          <cell r="D5801" t="str">
            <v>029080_Z11</v>
          </cell>
          <cell r="P5801">
            <v>1.4999999999999999E-2</v>
          </cell>
          <cell r="AD5801">
            <v>4</v>
          </cell>
        </row>
        <row r="5802">
          <cell r="D5802" t="str">
            <v>029080_Z11</v>
          </cell>
          <cell r="P5802">
            <v>1.4999999999999999E-2</v>
          </cell>
          <cell r="AD5802">
            <v>5</v>
          </cell>
        </row>
        <row r="5803">
          <cell r="D5803" t="str">
            <v>029080_Z11</v>
          </cell>
          <cell r="P5803">
            <v>1.4999999999999999E-2</v>
          </cell>
          <cell r="AD5803">
            <v>6</v>
          </cell>
        </row>
        <row r="5804">
          <cell r="D5804" t="str">
            <v>029081_Z11</v>
          </cell>
          <cell r="P5804">
            <v>3.0000000000000001E-3</v>
          </cell>
          <cell r="AD5804">
            <v>1</v>
          </cell>
        </row>
        <row r="5805">
          <cell r="D5805" t="str">
            <v>029081_Z11</v>
          </cell>
          <cell r="P5805">
            <v>3.0000000000000001E-3</v>
          </cell>
          <cell r="AD5805">
            <v>2</v>
          </cell>
        </row>
        <row r="5806">
          <cell r="D5806" t="str">
            <v>029081_Z11</v>
          </cell>
          <cell r="P5806">
            <v>3.0000000000000001E-3</v>
          </cell>
          <cell r="AD5806">
            <v>3</v>
          </cell>
        </row>
        <row r="5807">
          <cell r="D5807" t="str">
            <v>029081_Z11</v>
          </cell>
          <cell r="P5807">
            <v>3.0000000000000001E-3</v>
          </cell>
          <cell r="AD5807">
            <v>4</v>
          </cell>
        </row>
        <row r="5808">
          <cell r="D5808" t="str">
            <v>029081_Z11</v>
          </cell>
          <cell r="P5808">
            <v>3.0000000000000001E-3</v>
          </cell>
          <cell r="AD5808">
            <v>5</v>
          </cell>
        </row>
        <row r="5809">
          <cell r="D5809" t="str">
            <v>029081_Z11</v>
          </cell>
          <cell r="P5809">
            <v>3.0000000000000001E-3</v>
          </cell>
          <cell r="AD5809">
            <v>6</v>
          </cell>
        </row>
        <row r="5810">
          <cell r="D5810" t="str">
            <v>029145_Z11</v>
          </cell>
          <cell r="P5810">
            <v>3.0000000000000001E-3</v>
          </cell>
          <cell r="AD5810">
            <v>1</v>
          </cell>
        </row>
        <row r="5811">
          <cell r="D5811" t="str">
            <v>029145_Z11</v>
          </cell>
          <cell r="P5811">
            <v>3.0000000000000001E-3</v>
          </cell>
          <cell r="AD5811">
            <v>2</v>
          </cell>
        </row>
        <row r="5812">
          <cell r="D5812" t="str">
            <v>029145_Z11</v>
          </cell>
          <cell r="P5812">
            <v>3.0000000000000001E-3</v>
          </cell>
          <cell r="AD5812">
            <v>3</v>
          </cell>
        </row>
        <row r="5813">
          <cell r="D5813" t="str">
            <v>029145_Z11</v>
          </cell>
          <cell r="P5813">
            <v>3.0000000000000001E-3</v>
          </cell>
          <cell r="AD5813">
            <v>4</v>
          </cell>
        </row>
        <row r="5814">
          <cell r="D5814" t="str">
            <v>029145_Z11</v>
          </cell>
          <cell r="P5814">
            <v>3.0000000000000001E-3</v>
          </cell>
          <cell r="AD5814">
            <v>5</v>
          </cell>
        </row>
        <row r="5815">
          <cell r="D5815" t="str">
            <v>029145_Z11</v>
          </cell>
          <cell r="P5815">
            <v>3.0000000000000001E-3</v>
          </cell>
          <cell r="AD5815">
            <v>6</v>
          </cell>
        </row>
        <row r="5816">
          <cell r="D5816" t="str">
            <v>029551_Z11</v>
          </cell>
          <cell r="P5816">
            <v>0.13</v>
          </cell>
          <cell r="AD5816">
            <v>1</v>
          </cell>
        </row>
        <row r="5817">
          <cell r="D5817" t="str">
            <v>029551_Z11</v>
          </cell>
          <cell r="P5817">
            <v>0.13</v>
          </cell>
          <cell r="AD5817">
            <v>2</v>
          </cell>
        </row>
        <row r="5818">
          <cell r="D5818" t="str">
            <v>029551_Z11</v>
          </cell>
          <cell r="P5818">
            <v>0.13</v>
          </cell>
          <cell r="AD5818">
            <v>3</v>
          </cell>
        </row>
        <row r="5819">
          <cell r="D5819" t="str">
            <v>029551_Z11</v>
          </cell>
          <cell r="P5819">
            <v>0.13</v>
          </cell>
          <cell r="AD5819">
            <v>4</v>
          </cell>
        </row>
        <row r="5820">
          <cell r="D5820" t="str">
            <v>029551_Z11</v>
          </cell>
          <cell r="P5820">
            <v>0.13</v>
          </cell>
          <cell r="AD5820">
            <v>5</v>
          </cell>
        </row>
        <row r="5821">
          <cell r="D5821" t="str">
            <v>029551_Z11</v>
          </cell>
          <cell r="P5821">
            <v>0.13</v>
          </cell>
          <cell r="AD5821">
            <v>6</v>
          </cell>
        </row>
        <row r="5822">
          <cell r="D5822" t="str">
            <v>029552_Z11</v>
          </cell>
          <cell r="P5822">
            <v>0.16</v>
          </cell>
          <cell r="AD5822">
            <v>1</v>
          </cell>
        </row>
        <row r="5823">
          <cell r="D5823" t="str">
            <v>029552_Z11</v>
          </cell>
          <cell r="P5823">
            <v>0.16</v>
          </cell>
          <cell r="AD5823">
            <v>2</v>
          </cell>
        </row>
        <row r="5824">
          <cell r="D5824" t="str">
            <v>029552_Z11</v>
          </cell>
          <cell r="P5824">
            <v>0.16</v>
          </cell>
          <cell r="AD5824">
            <v>3</v>
          </cell>
        </row>
        <row r="5825">
          <cell r="D5825" t="str">
            <v>029552_Z11</v>
          </cell>
          <cell r="P5825">
            <v>0.16</v>
          </cell>
          <cell r="AD5825">
            <v>4</v>
          </cell>
        </row>
        <row r="5826">
          <cell r="D5826" t="str">
            <v>029552_Z11</v>
          </cell>
          <cell r="P5826">
            <v>0.16</v>
          </cell>
          <cell r="AD5826">
            <v>5</v>
          </cell>
        </row>
        <row r="5827">
          <cell r="D5827" t="str">
            <v>029552_Z11</v>
          </cell>
          <cell r="P5827">
            <v>0.16</v>
          </cell>
          <cell r="AD5827">
            <v>6</v>
          </cell>
        </row>
        <row r="5828">
          <cell r="D5828" t="str">
            <v>029941_Z11</v>
          </cell>
          <cell r="P5828">
            <v>1.0999999999999999E-2</v>
          </cell>
          <cell r="AD5828">
            <v>1</v>
          </cell>
        </row>
        <row r="5829">
          <cell r="D5829" t="str">
            <v>029941_Z11</v>
          </cell>
          <cell r="P5829">
            <v>1.0999999999999999E-2</v>
          </cell>
          <cell r="AD5829">
            <v>2</v>
          </cell>
        </row>
        <row r="5830">
          <cell r="D5830" t="str">
            <v>029941_Z11</v>
          </cell>
          <cell r="P5830">
            <v>1.0999999999999999E-2</v>
          </cell>
          <cell r="AD5830">
            <v>3</v>
          </cell>
        </row>
        <row r="5831">
          <cell r="D5831" t="str">
            <v>029941_Z11</v>
          </cell>
          <cell r="P5831">
            <v>1.0999999999999999E-2</v>
          </cell>
          <cell r="AD5831">
            <v>4</v>
          </cell>
        </row>
        <row r="5832">
          <cell r="D5832" t="str">
            <v>029941_Z11</v>
          </cell>
          <cell r="P5832">
            <v>1.0999999999999999E-2</v>
          </cell>
          <cell r="AD5832">
            <v>5</v>
          </cell>
        </row>
        <row r="5833">
          <cell r="D5833" t="str">
            <v>029941_Z11</v>
          </cell>
          <cell r="P5833">
            <v>1.0999999999999999E-2</v>
          </cell>
          <cell r="AD5833">
            <v>6</v>
          </cell>
        </row>
        <row r="5834">
          <cell r="D5834" t="str">
            <v>030484_Z11</v>
          </cell>
          <cell r="P5834">
            <v>0.81</v>
          </cell>
          <cell r="AD5834">
            <v>1</v>
          </cell>
        </row>
        <row r="5835">
          <cell r="D5835" t="str">
            <v>030484_Z11</v>
          </cell>
          <cell r="P5835">
            <v>0.81</v>
          </cell>
          <cell r="AD5835">
            <v>2</v>
          </cell>
        </row>
        <row r="5836">
          <cell r="D5836" t="str">
            <v>030484_Z11</v>
          </cell>
          <cell r="P5836">
            <v>0.81</v>
          </cell>
          <cell r="AD5836">
            <v>3</v>
          </cell>
        </row>
        <row r="5837">
          <cell r="D5837" t="str">
            <v>030484_Z11</v>
          </cell>
          <cell r="P5837">
            <v>0.81</v>
          </cell>
          <cell r="AD5837">
            <v>4</v>
          </cell>
        </row>
        <row r="5838">
          <cell r="D5838" t="str">
            <v>030484_Z11</v>
          </cell>
          <cell r="P5838">
            <v>0.81</v>
          </cell>
          <cell r="AD5838">
            <v>5</v>
          </cell>
        </row>
        <row r="5839">
          <cell r="D5839" t="str">
            <v>030484_Z11</v>
          </cell>
          <cell r="P5839">
            <v>0.81</v>
          </cell>
          <cell r="AD5839">
            <v>6</v>
          </cell>
        </row>
        <row r="5840">
          <cell r="D5840" t="str">
            <v>030485_Z11</v>
          </cell>
          <cell r="P5840">
            <v>0.81</v>
          </cell>
          <cell r="AD5840">
            <v>1</v>
          </cell>
        </row>
        <row r="5841">
          <cell r="D5841" t="str">
            <v>030485_Z11</v>
          </cell>
          <cell r="P5841">
            <v>0.81</v>
          </cell>
          <cell r="AD5841">
            <v>2</v>
          </cell>
        </row>
        <row r="5842">
          <cell r="D5842" t="str">
            <v>030485_Z11</v>
          </cell>
          <cell r="P5842">
            <v>0.81</v>
          </cell>
          <cell r="AD5842">
            <v>3</v>
          </cell>
        </row>
        <row r="5843">
          <cell r="D5843" t="str">
            <v>030485_Z11</v>
          </cell>
          <cell r="P5843">
            <v>0.81</v>
          </cell>
          <cell r="AD5843">
            <v>4</v>
          </cell>
        </row>
        <row r="5844">
          <cell r="D5844" t="str">
            <v>030485_Z11</v>
          </cell>
          <cell r="P5844">
            <v>0.81</v>
          </cell>
          <cell r="AD5844">
            <v>5</v>
          </cell>
        </row>
        <row r="5845">
          <cell r="D5845" t="str">
            <v>030485_Z11</v>
          </cell>
          <cell r="P5845">
            <v>0.81</v>
          </cell>
          <cell r="AD5845">
            <v>6</v>
          </cell>
        </row>
        <row r="5846">
          <cell r="D5846" t="str">
            <v>030651_Z11</v>
          </cell>
          <cell r="P5846">
            <v>4.0000000000000001E-3</v>
          </cell>
          <cell r="AD5846">
            <v>1</v>
          </cell>
        </row>
        <row r="5847">
          <cell r="D5847" t="str">
            <v>030651_Z11</v>
          </cell>
          <cell r="P5847">
            <v>4.0000000000000001E-3</v>
          </cell>
          <cell r="AD5847">
            <v>2</v>
          </cell>
        </row>
        <row r="5848">
          <cell r="D5848" t="str">
            <v>030651_Z11</v>
          </cell>
          <cell r="P5848">
            <v>4.0000000000000001E-3</v>
          </cell>
          <cell r="AD5848">
            <v>3</v>
          </cell>
        </row>
        <row r="5849">
          <cell r="D5849" t="str">
            <v>030651_Z11</v>
          </cell>
          <cell r="P5849">
            <v>4.0000000000000001E-3</v>
          </cell>
          <cell r="AD5849">
            <v>4</v>
          </cell>
        </row>
        <row r="5850">
          <cell r="D5850" t="str">
            <v>030651_Z11</v>
          </cell>
          <cell r="P5850">
            <v>4.0000000000000001E-3</v>
          </cell>
          <cell r="AD5850">
            <v>5</v>
          </cell>
        </row>
        <row r="5851">
          <cell r="D5851" t="str">
            <v>030651_Z11</v>
          </cell>
          <cell r="P5851">
            <v>4.0000000000000001E-3</v>
          </cell>
          <cell r="AD5851">
            <v>6</v>
          </cell>
        </row>
        <row r="5852">
          <cell r="D5852" t="str">
            <v>030668_Z11</v>
          </cell>
          <cell r="P5852">
            <v>1.2500000000000001E-2</v>
          </cell>
          <cell r="AD5852">
            <v>1</v>
          </cell>
        </row>
        <row r="5853">
          <cell r="D5853" t="str">
            <v>030668_Z11</v>
          </cell>
          <cell r="P5853">
            <v>1.2500000000000001E-2</v>
          </cell>
          <cell r="AD5853">
            <v>2</v>
          </cell>
        </row>
        <row r="5854">
          <cell r="D5854" t="str">
            <v>030668_Z11</v>
          </cell>
          <cell r="P5854">
            <v>1.2500000000000001E-2</v>
          </cell>
          <cell r="AD5854">
            <v>3</v>
          </cell>
        </row>
        <row r="5855">
          <cell r="D5855" t="str">
            <v>030668_Z11</v>
          </cell>
          <cell r="P5855">
            <v>1.2500000000000001E-2</v>
          </cell>
          <cell r="AD5855">
            <v>4</v>
          </cell>
        </row>
        <row r="5856">
          <cell r="D5856" t="str">
            <v>030668_Z11</v>
          </cell>
          <cell r="P5856">
            <v>1.2500000000000001E-2</v>
          </cell>
          <cell r="AD5856">
            <v>5</v>
          </cell>
        </row>
        <row r="5857">
          <cell r="D5857" t="str">
            <v>030668_Z11</v>
          </cell>
          <cell r="P5857">
            <v>1.2500000000000001E-2</v>
          </cell>
          <cell r="AD5857">
            <v>6</v>
          </cell>
        </row>
        <row r="5858">
          <cell r="D5858" t="str">
            <v>030669_Z11</v>
          </cell>
          <cell r="P5858">
            <v>7.4999999999999997E-3</v>
          </cell>
          <cell r="AD5858">
            <v>1</v>
          </cell>
        </row>
        <row r="5859">
          <cell r="D5859" t="str">
            <v>030669_Z11</v>
          </cell>
          <cell r="P5859">
            <v>7.4999999999999997E-3</v>
          </cell>
          <cell r="AD5859">
            <v>2</v>
          </cell>
        </row>
        <row r="5860">
          <cell r="D5860" t="str">
            <v>030669_Z11</v>
          </cell>
          <cell r="P5860">
            <v>7.4999999999999997E-3</v>
          </cell>
          <cell r="AD5860">
            <v>3</v>
          </cell>
        </row>
        <row r="5861">
          <cell r="D5861" t="str">
            <v>030669_Z11</v>
          </cell>
          <cell r="P5861">
            <v>7.4999999999999997E-3</v>
          </cell>
          <cell r="AD5861">
            <v>4</v>
          </cell>
        </row>
        <row r="5862">
          <cell r="D5862" t="str">
            <v>030669_Z11</v>
          </cell>
          <cell r="P5862">
            <v>7.4999999999999997E-3</v>
          </cell>
          <cell r="AD5862">
            <v>5</v>
          </cell>
        </row>
        <row r="5863">
          <cell r="D5863" t="str">
            <v>030669_Z11</v>
          </cell>
          <cell r="P5863">
            <v>7.4999999999999997E-3</v>
          </cell>
          <cell r="AD5863">
            <v>6</v>
          </cell>
        </row>
        <row r="5864">
          <cell r="D5864" t="str">
            <v>030721_Z11</v>
          </cell>
          <cell r="P5864">
            <v>3.6999999999999998E-2</v>
          </cell>
          <cell r="AD5864">
            <v>1</v>
          </cell>
        </row>
        <row r="5865">
          <cell r="D5865" t="str">
            <v>030721_Z11</v>
          </cell>
          <cell r="P5865">
            <v>3.6999999999999998E-2</v>
          </cell>
          <cell r="AD5865">
            <v>2</v>
          </cell>
        </row>
        <row r="5866">
          <cell r="D5866" t="str">
            <v>030721_Z11</v>
          </cell>
          <cell r="P5866">
            <v>3.6999999999999998E-2</v>
          </cell>
          <cell r="AD5866">
            <v>3</v>
          </cell>
        </row>
        <row r="5867">
          <cell r="D5867" t="str">
            <v>030721_Z11</v>
          </cell>
          <cell r="P5867">
            <v>3.6999999999999998E-2</v>
          </cell>
          <cell r="AD5867">
            <v>4</v>
          </cell>
        </row>
        <row r="5868">
          <cell r="D5868" t="str">
            <v>030721_Z11</v>
          </cell>
          <cell r="P5868">
            <v>3.6999999999999998E-2</v>
          </cell>
          <cell r="AD5868">
            <v>5</v>
          </cell>
        </row>
        <row r="5869">
          <cell r="D5869" t="str">
            <v>030721_Z11</v>
          </cell>
          <cell r="P5869">
            <v>3.6999999999999998E-2</v>
          </cell>
          <cell r="AD5869">
            <v>6</v>
          </cell>
        </row>
        <row r="5870">
          <cell r="D5870" t="str">
            <v>030723_Z11</v>
          </cell>
          <cell r="P5870">
            <v>2.1999999999999999E-2</v>
          </cell>
          <cell r="AD5870">
            <v>1</v>
          </cell>
        </row>
        <row r="5871">
          <cell r="D5871" t="str">
            <v>030723_Z11</v>
          </cell>
          <cell r="P5871">
            <v>2.1999999999999999E-2</v>
          </cell>
          <cell r="AD5871">
            <v>2</v>
          </cell>
        </row>
        <row r="5872">
          <cell r="D5872" t="str">
            <v>030723_Z11</v>
          </cell>
          <cell r="P5872">
            <v>2.1999999999999999E-2</v>
          </cell>
          <cell r="AD5872">
            <v>3</v>
          </cell>
        </row>
        <row r="5873">
          <cell r="D5873" t="str">
            <v>030723_Z11</v>
          </cell>
          <cell r="P5873">
            <v>2.1999999999999999E-2</v>
          </cell>
          <cell r="AD5873">
            <v>4</v>
          </cell>
        </row>
        <row r="5874">
          <cell r="D5874" t="str">
            <v>030723_Z11</v>
          </cell>
          <cell r="P5874">
            <v>2.1999999999999999E-2</v>
          </cell>
          <cell r="AD5874">
            <v>5</v>
          </cell>
        </row>
        <row r="5875">
          <cell r="D5875" t="str">
            <v>030723_Z11</v>
          </cell>
          <cell r="P5875">
            <v>2.1999999999999999E-2</v>
          </cell>
          <cell r="AD5875">
            <v>6</v>
          </cell>
        </row>
        <row r="5876">
          <cell r="D5876" t="str">
            <v>030732_Z11</v>
          </cell>
          <cell r="P5876">
            <v>4.0000000000000001E-3</v>
          </cell>
          <cell r="AD5876">
            <v>1</v>
          </cell>
        </row>
        <row r="5877">
          <cell r="D5877" t="str">
            <v>030732_Z11</v>
          </cell>
          <cell r="P5877">
            <v>4.0000000000000001E-3</v>
          </cell>
          <cell r="AD5877">
            <v>2</v>
          </cell>
        </row>
        <row r="5878">
          <cell r="D5878" t="str">
            <v>030732_Z11</v>
          </cell>
          <cell r="P5878">
            <v>4.0000000000000001E-3</v>
          </cell>
          <cell r="AD5878">
            <v>3</v>
          </cell>
        </row>
        <row r="5879">
          <cell r="D5879" t="str">
            <v>030732_Z11</v>
          </cell>
          <cell r="P5879">
            <v>4.0000000000000001E-3</v>
          </cell>
          <cell r="AD5879">
            <v>4</v>
          </cell>
        </row>
        <row r="5880">
          <cell r="D5880" t="str">
            <v>030807_Z11</v>
          </cell>
          <cell r="P5880">
            <v>4.8</v>
          </cell>
          <cell r="AD5880">
            <v>1</v>
          </cell>
        </row>
        <row r="5881">
          <cell r="D5881" t="str">
            <v>030807_Z11</v>
          </cell>
          <cell r="P5881">
            <v>4.8</v>
          </cell>
          <cell r="AD5881">
            <v>2</v>
          </cell>
        </row>
        <row r="5882">
          <cell r="D5882" t="str">
            <v>030807_Z11</v>
          </cell>
          <cell r="P5882">
            <v>4.8</v>
          </cell>
          <cell r="AD5882">
            <v>3</v>
          </cell>
        </row>
        <row r="5883">
          <cell r="D5883" t="str">
            <v>030807_Z11</v>
          </cell>
          <cell r="P5883">
            <v>4.8</v>
          </cell>
          <cell r="AD5883">
            <v>4</v>
          </cell>
        </row>
        <row r="5884">
          <cell r="D5884" t="str">
            <v>030807_Z11</v>
          </cell>
          <cell r="P5884">
            <v>4.8</v>
          </cell>
          <cell r="AD5884">
            <v>5</v>
          </cell>
        </row>
        <row r="5885">
          <cell r="D5885" t="str">
            <v>030807_Z11</v>
          </cell>
          <cell r="P5885">
            <v>4.8</v>
          </cell>
          <cell r="AD5885">
            <v>6</v>
          </cell>
        </row>
        <row r="5886">
          <cell r="D5886" t="str">
            <v>030808_Z11</v>
          </cell>
          <cell r="P5886">
            <v>1.9</v>
          </cell>
          <cell r="AD5886">
            <v>1</v>
          </cell>
        </row>
        <row r="5887">
          <cell r="D5887" t="str">
            <v>030808_Z11</v>
          </cell>
          <cell r="P5887">
            <v>1.9</v>
          </cell>
          <cell r="AD5887">
            <v>2</v>
          </cell>
        </row>
        <row r="5888">
          <cell r="D5888" t="str">
            <v>030808_Z11</v>
          </cell>
          <cell r="P5888">
            <v>1.9</v>
          </cell>
          <cell r="AD5888">
            <v>3</v>
          </cell>
        </row>
        <row r="5889">
          <cell r="D5889" t="str">
            <v>030808_Z11</v>
          </cell>
          <cell r="P5889">
            <v>1.9</v>
          </cell>
          <cell r="AD5889">
            <v>4</v>
          </cell>
        </row>
        <row r="5890">
          <cell r="D5890" t="str">
            <v>030808_Z11</v>
          </cell>
          <cell r="P5890">
            <v>1.9</v>
          </cell>
          <cell r="AD5890">
            <v>5</v>
          </cell>
        </row>
        <row r="5891">
          <cell r="D5891" t="str">
            <v>030808_Z11</v>
          </cell>
          <cell r="P5891">
            <v>1.9</v>
          </cell>
          <cell r="AD5891">
            <v>6</v>
          </cell>
        </row>
        <row r="5892">
          <cell r="D5892" t="str">
            <v>030822_Z11</v>
          </cell>
          <cell r="P5892">
            <v>0.56000000000000005</v>
          </cell>
          <cell r="AD5892">
            <v>1</v>
          </cell>
        </row>
        <row r="5893">
          <cell r="D5893" t="str">
            <v>030822_Z11</v>
          </cell>
          <cell r="P5893">
            <v>0.56000000000000005</v>
          </cell>
          <cell r="AD5893">
            <v>2</v>
          </cell>
        </row>
        <row r="5894">
          <cell r="D5894" t="str">
            <v>030822_Z11</v>
          </cell>
          <cell r="P5894">
            <v>0.56000000000000005</v>
          </cell>
          <cell r="AD5894">
            <v>3</v>
          </cell>
        </row>
        <row r="5895">
          <cell r="D5895" t="str">
            <v>030822_Z11</v>
          </cell>
          <cell r="P5895">
            <v>0.56000000000000005</v>
          </cell>
          <cell r="AD5895">
            <v>4</v>
          </cell>
        </row>
        <row r="5896">
          <cell r="D5896" t="str">
            <v>030822_Z11</v>
          </cell>
          <cell r="P5896">
            <v>0.56000000000000005</v>
          </cell>
          <cell r="AD5896">
            <v>5</v>
          </cell>
        </row>
        <row r="5897">
          <cell r="D5897" t="str">
            <v>030822_Z11</v>
          </cell>
          <cell r="P5897">
            <v>0.56000000000000005</v>
          </cell>
          <cell r="AD5897">
            <v>6</v>
          </cell>
        </row>
        <row r="5898">
          <cell r="D5898" t="str">
            <v>030824_Z11</v>
          </cell>
          <cell r="P5898">
            <v>0.315</v>
          </cell>
          <cell r="AD5898">
            <v>1</v>
          </cell>
        </row>
        <row r="5899">
          <cell r="D5899" t="str">
            <v>030824_Z11</v>
          </cell>
          <cell r="P5899">
            <v>0.315</v>
          </cell>
          <cell r="AD5899">
            <v>2</v>
          </cell>
        </row>
        <row r="5900">
          <cell r="D5900" t="str">
            <v>030824_Z11</v>
          </cell>
          <cell r="P5900">
            <v>0.315</v>
          </cell>
          <cell r="AD5900">
            <v>3</v>
          </cell>
        </row>
        <row r="5901">
          <cell r="D5901" t="str">
            <v>030824_Z11</v>
          </cell>
          <cell r="P5901">
            <v>0.315</v>
          </cell>
          <cell r="AD5901">
            <v>4</v>
          </cell>
        </row>
        <row r="5902">
          <cell r="D5902" t="str">
            <v>030824_Z11</v>
          </cell>
          <cell r="P5902">
            <v>0.315</v>
          </cell>
          <cell r="AD5902">
            <v>5</v>
          </cell>
        </row>
        <row r="5903">
          <cell r="D5903" t="str">
            <v>030824_Z11</v>
          </cell>
          <cell r="P5903">
            <v>0.315</v>
          </cell>
          <cell r="AD5903">
            <v>6</v>
          </cell>
        </row>
        <row r="5904">
          <cell r="D5904" t="str">
            <v>030845_Z11</v>
          </cell>
          <cell r="P5904">
            <v>0.16</v>
          </cell>
          <cell r="AD5904">
            <v>1</v>
          </cell>
        </row>
        <row r="5905">
          <cell r="D5905" t="str">
            <v>030845_Z11</v>
          </cell>
          <cell r="P5905">
            <v>0.16</v>
          </cell>
          <cell r="AD5905">
            <v>2</v>
          </cell>
        </row>
        <row r="5906">
          <cell r="D5906" t="str">
            <v>030845_Z11</v>
          </cell>
          <cell r="P5906">
            <v>0.16</v>
          </cell>
          <cell r="AD5906">
            <v>3</v>
          </cell>
        </row>
        <row r="5907">
          <cell r="D5907" t="str">
            <v>030845_Z11</v>
          </cell>
          <cell r="P5907">
            <v>0.16</v>
          </cell>
          <cell r="AD5907">
            <v>4</v>
          </cell>
        </row>
        <row r="5908">
          <cell r="D5908" t="str">
            <v>030845_Z11</v>
          </cell>
          <cell r="P5908">
            <v>0.16</v>
          </cell>
          <cell r="AD5908">
            <v>5</v>
          </cell>
        </row>
        <row r="5909">
          <cell r="D5909" t="str">
            <v>030845_Z11</v>
          </cell>
          <cell r="P5909">
            <v>0.16</v>
          </cell>
          <cell r="AD5909">
            <v>6</v>
          </cell>
        </row>
        <row r="5910">
          <cell r="D5910" t="str">
            <v>030863_Z11</v>
          </cell>
          <cell r="P5910">
            <v>4.0000000000000001E-3</v>
          </cell>
          <cell r="AD5910">
            <v>1</v>
          </cell>
        </row>
        <row r="5911">
          <cell r="D5911" t="str">
            <v>030863_Z11</v>
          </cell>
          <cell r="P5911">
            <v>4.0000000000000001E-3</v>
          </cell>
          <cell r="AD5911">
            <v>2</v>
          </cell>
        </row>
        <row r="5912">
          <cell r="D5912" t="str">
            <v>030863_Z11</v>
          </cell>
          <cell r="P5912">
            <v>4.0000000000000001E-3</v>
          </cell>
          <cell r="AD5912">
            <v>3</v>
          </cell>
        </row>
        <row r="5913">
          <cell r="D5913" t="str">
            <v>030863_Z11</v>
          </cell>
          <cell r="P5913">
            <v>4.0000000000000001E-3</v>
          </cell>
          <cell r="AD5913">
            <v>4</v>
          </cell>
        </row>
        <row r="5914">
          <cell r="D5914" t="str">
            <v>030864_Z11</v>
          </cell>
          <cell r="P5914">
            <v>7.4999999999999997E-3</v>
          </cell>
          <cell r="AD5914">
            <v>1</v>
          </cell>
        </row>
        <row r="5915">
          <cell r="D5915" t="str">
            <v>030864_Z11</v>
          </cell>
          <cell r="P5915">
            <v>7.4999999999999997E-3</v>
          </cell>
          <cell r="AD5915">
            <v>2</v>
          </cell>
        </row>
        <row r="5916">
          <cell r="D5916" t="str">
            <v>030864_Z11</v>
          </cell>
          <cell r="P5916">
            <v>7.4999999999999997E-3</v>
          </cell>
          <cell r="AD5916">
            <v>3</v>
          </cell>
        </row>
        <row r="5917">
          <cell r="D5917" t="str">
            <v>030864_Z11</v>
          </cell>
          <cell r="P5917">
            <v>7.4999999999999997E-3</v>
          </cell>
          <cell r="AD5917">
            <v>4</v>
          </cell>
        </row>
        <row r="5918">
          <cell r="D5918" t="str">
            <v>030865_Z11</v>
          </cell>
          <cell r="P5918">
            <v>2.2000000000000001E-3</v>
          </cell>
          <cell r="AD5918">
            <v>1</v>
          </cell>
        </row>
        <row r="5919">
          <cell r="D5919" t="str">
            <v>030865_Z11</v>
          </cell>
          <cell r="P5919">
            <v>2.2000000000000001E-3</v>
          </cell>
          <cell r="AD5919">
            <v>2</v>
          </cell>
        </row>
        <row r="5920">
          <cell r="D5920" t="str">
            <v>030865_Z11</v>
          </cell>
          <cell r="P5920">
            <v>2.2000000000000001E-3</v>
          </cell>
          <cell r="AD5920">
            <v>3</v>
          </cell>
        </row>
        <row r="5921">
          <cell r="D5921" t="str">
            <v>030865_Z11</v>
          </cell>
          <cell r="P5921">
            <v>2.2000000000000001E-3</v>
          </cell>
          <cell r="AD5921">
            <v>4</v>
          </cell>
        </row>
        <row r="5922">
          <cell r="D5922" t="str">
            <v>031001_Z11</v>
          </cell>
          <cell r="P5922">
            <v>0.03</v>
          </cell>
          <cell r="AD5922">
            <v>1</v>
          </cell>
        </row>
        <row r="5923">
          <cell r="D5923" t="str">
            <v>031001_Z11</v>
          </cell>
          <cell r="P5923">
            <v>0.03</v>
          </cell>
          <cell r="AD5923">
            <v>2</v>
          </cell>
        </row>
        <row r="5924">
          <cell r="D5924" t="str">
            <v>031001_Z11</v>
          </cell>
          <cell r="P5924">
            <v>0.03</v>
          </cell>
          <cell r="AD5924">
            <v>3</v>
          </cell>
        </row>
        <row r="5925">
          <cell r="D5925" t="str">
            <v>031001_Z11</v>
          </cell>
          <cell r="P5925">
            <v>0.03</v>
          </cell>
          <cell r="AD5925">
            <v>4</v>
          </cell>
        </row>
        <row r="5926">
          <cell r="D5926" t="str">
            <v>031001_Z11</v>
          </cell>
          <cell r="P5926">
            <v>0.03</v>
          </cell>
          <cell r="AD5926">
            <v>5</v>
          </cell>
        </row>
        <row r="5927">
          <cell r="D5927" t="str">
            <v>031001_Z11</v>
          </cell>
          <cell r="P5927">
            <v>0.03</v>
          </cell>
          <cell r="AD5927">
            <v>6</v>
          </cell>
        </row>
        <row r="5928">
          <cell r="D5928" t="str">
            <v>031033_Z11</v>
          </cell>
          <cell r="P5928">
            <v>0.13</v>
          </cell>
          <cell r="AD5928">
            <v>1</v>
          </cell>
        </row>
        <row r="5929">
          <cell r="D5929" t="str">
            <v>031033_Z11</v>
          </cell>
          <cell r="P5929">
            <v>0.13</v>
          </cell>
          <cell r="AD5929">
            <v>2</v>
          </cell>
        </row>
        <row r="5930">
          <cell r="D5930" t="str">
            <v>031033_Z11</v>
          </cell>
          <cell r="P5930">
            <v>0.13</v>
          </cell>
          <cell r="AD5930">
            <v>3</v>
          </cell>
        </row>
        <row r="5931">
          <cell r="D5931" t="str">
            <v>031033_Z11</v>
          </cell>
          <cell r="P5931">
            <v>0.13</v>
          </cell>
          <cell r="AD5931">
            <v>4</v>
          </cell>
        </row>
        <row r="5932">
          <cell r="D5932" t="str">
            <v>031033_Z11</v>
          </cell>
          <cell r="P5932">
            <v>0.13</v>
          </cell>
          <cell r="AD5932">
            <v>5</v>
          </cell>
        </row>
        <row r="5933">
          <cell r="D5933" t="str">
            <v>031033_Z11</v>
          </cell>
          <cell r="P5933">
            <v>0.13</v>
          </cell>
          <cell r="AD5933">
            <v>6</v>
          </cell>
        </row>
        <row r="5934">
          <cell r="D5934" t="str">
            <v>031034_Z11</v>
          </cell>
          <cell r="P5934">
            <v>0.13</v>
          </cell>
          <cell r="AD5934">
            <v>1</v>
          </cell>
        </row>
        <row r="5935">
          <cell r="D5935" t="str">
            <v>031034_Z11</v>
          </cell>
          <cell r="P5935">
            <v>0.13</v>
          </cell>
          <cell r="AD5935">
            <v>2</v>
          </cell>
        </row>
        <row r="5936">
          <cell r="D5936" t="str">
            <v>031034_Z11</v>
          </cell>
          <cell r="P5936">
            <v>0.13</v>
          </cell>
          <cell r="AD5936">
            <v>3</v>
          </cell>
        </row>
        <row r="5937">
          <cell r="D5937" t="str">
            <v>031034_Z11</v>
          </cell>
          <cell r="P5937">
            <v>0.13</v>
          </cell>
          <cell r="AD5937">
            <v>4</v>
          </cell>
        </row>
        <row r="5938">
          <cell r="D5938" t="str">
            <v>031034_Z11</v>
          </cell>
          <cell r="P5938">
            <v>0.13</v>
          </cell>
          <cell r="AD5938">
            <v>5</v>
          </cell>
        </row>
        <row r="5939">
          <cell r="D5939" t="str">
            <v>031034_Z11</v>
          </cell>
          <cell r="P5939">
            <v>0.13</v>
          </cell>
          <cell r="AD5939">
            <v>6</v>
          </cell>
        </row>
        <row r="5940">
          <cell r="D5940" t="str">
            <v>031055_Z11</v>
          </cell>
          <cell r="P5940">
            <v>1.125</v>
          </cell>
          <cell r="AD5940">
            <v>1</v>
          </cell>
        </row>
        <row r="5941">
          <cell r="D5941" t="str">
            <v>031055_Z11</v>
          </cell>
          <cell r="P5941">
            <v>1.125</v>
          </cell>
          <cell r="AD5941">
            <v>2</v>
          </cell>
        </row>
        <row r="5942">
          <cell r="D5942" t="str">
            <v>031055_Z11</v>
          </cell>
          <cell r="P5942">
            <v>1.125</v>
          </cell>
          <cell r="AD5942">
            <v>3</v>
          </cell>
        </row>
        <row r="5943">
          <cell r="D5943" t="str">
            <v>031055_Z11</v>
          </cell>
          <cell r="P5943">
            <v>1.125</v>
          </cell>
          <cell r="AD5943">
            <v>4</v>
          </cell>
        </row>
        <row r="5944">
          <cell r="D5944" t="str">
            <v>031055_Z11</v>
          </cell>
          <cell r="P5944">
            <v>1.125</v>
          </cell>
          <cell r="AD5944">
            <v>5</v>
          </cell>
        </row>
        <row r="5945">
          <cell r="D5945" t="str">
            <v>031055_Z11</v>
          </cell>
          <cell r="P5945">
            <v>1.125</v>
          </cell>
          <cell r="AD5945">
            <v>6</v>
          </cell>
        </row>
        <row r="5946">
          <cell r="D5946" t="str">
            <v>031056_Z11</v>
          </cell>
          <cell r="P5946">
            <v>1.125</v>
          </cell>
          <cell r="AD5946">
            <v>1</v>
          </cell>
        </row>
        <row r="5947">
          <cell r="D5947" t="str">
            <v>031056_Z11</v>
          </cell>
          <cell r="P5947">
            <v>1.125</v>
          </cell>
          <cell r="AD5947">
            <v>2</v>
          </cell>
        </row>
        <row r="5948">
          <cell r="D5948" t="str">
            <v>031056_Z11</v>
          </cell>
          <cell r="P5948">
            <v>1.125</v>
          </cell>
          <cell r="AD5948">
            <v>3</v>
          </cell>
        </row>
        <row r="5949">
          <cell r="D5949" t="str">
            <v>031056_Z11</v>
          </cell>
          <cell r="P5949">
            <v>1.125</v>
          </cell>
          <cell r="AD5949">
            <v>4</v>
          </cell>
        </row>
        <row r="5950">
          <cell r="D5950" t="str">
            <v>031056_Z11</v>
          </cell>
          <cell r="P5950">
            <v>1.125</v>
          </cell>
          <cell r="AD5950">
            <v>5</v>
          </cell>
        </row>
        <row r="5951">
          <cell r="D5951" t="str">
            <v>031056_Z11</v>
          </cell>
          <cell r="P5951">
            <v>1.125</v>
          </cell>
          <cell r="AD5951">
            <v>6</v>
          </cell>
        </row>
        <row r="5952">
          <cell r="D5952" t="str">
            <v>031057_Z11</v>
          </cell>
          <cell r="P5952">
            <v>1.125</v>
          </cell>
          <cell r="AD5952">
            <v>1</v>
          </cell>
        </row>
        <row r="5953">
          <cell r="D5953" t="str">
            <v>031057_Z11</v>
          </cell>
          <cell r="P5953">
            <v>1.125</v>
          </cell>
          <cell r="AD5953">
            <v>2</v>
          </cell>
        </row>
        <row r="5954">
          <cell r="D5954" t="str">
            <v>031057_Z11</v>
          </cell>
          <cell r="P5954">
            <v>1.125</v>
          </cell>
          <cell r="AD5954">
            <v>3</v>
          </cell>
        </row>
        <row r="5955">
          <cell r="D5955" t="str">
            <v>031057_Z11</v>
          </cell>
          <cell r="P5955">
            <v>1.125</v>
          </cell>
          <cell r="AD5955">
            <v>4</v>
          </cell>
        </row>
        <row r="5956">
          <cell r="D5956" t="str">
            <v>031057_Z11</v>
          </cell>
          <cell r="P5956">
            <v>1.125</v>
          </cell>
          <cell r="AD5956">
            <v>5</v>
          </cell>
        </row>
        <row r="5957">
          <cell r="D5957" t="str">
            <v>031057_Z11</v>
          </cell>
          <cell r="P5957">
            <v>1.125</v>
          </cell>
          <cell r="AD5957">
            <v>6</v>
          </cell>
        </row>
        <row r="5958">
          <cell r="D5958" t="str">
            <v>031058_Z11</v>
          </cell>
          <cell r="P5958">
            <v>1.125</v>
          </cell>
          <cell r="AD5958">
            <v>1</v>
          </cell>
        </row>
        <row r="5959">
          <cell r="D5959" t="str">
            <v>031058_Z11</v>
          </cell>
          <cell r="P5959">
            <v>1.125</v>
          </cell>
          <cell r="AD5959">
            <v>2</v>
          </cell>
        </row>
        <row r="5960">
          <cell r="D5960" t="str">
            <v>031058_Z11</v>
          </cell>
          <cell r="P5960">
            <v>1.125</v>
          </cell>
          <cell r="AD5960">
            <v>3</v>
          </cell>
        </row>
        <row r="5961">
          <cell r="D5961" t="str">
            <v>031058_Z11</v>
          </cell>
          <cell r="P5961">
            <v>1.125</v>
          </cell>
          <cell r="AD5961">
            <v>4</v>
          </cell>
        </row>
        <row r="5962">
          <cell r="D5962" t="str">
            <v>031058_Z11</v>
          </cell>
          <cell r="P5962">
            <v>1.125</v>
          </cell>
          <cell r="AD5962">
            <v>5</v>
          </cell>
        </row>
        <row r="5963">
          <cell r="D5963" t="str">
            <v>031058_Z11</v>
          </cell>
          <cell r="P5963">
            <v>1.125</v>
          </cell>
          <cell r="AD5963">
            <v>6</v>
          </cell>
        </row>
        <row r="5964">
          <cell r="D5964" t="str">
            <v>031089_Z11</v>
          </cell>
          <cell r="P5964">
            <v>1.0999999999999999E-2</v>
          </cell>
          <cell r="AD5964">
            <v>1</v>
          </cell>
        </row>
        <row r="5965">
          <cell r="D5965" t="str">
            <v>031089_Z11</v>
          </cell>
          <cell r="P5965">
            <v>1.0999999999999999E-2</v>
          </cell>
          <cell r="AD5965">
            <v>2</v>
          </cell>
        </row>
        <row r="5966">
          <cell r="D5966" t="str">
            <v>031089_Z11</v>
          </cell>
          <cell r="P5966">
            <v>1.0999999999999999E-2</v>
          </cell>
          <cell r="AD5966">
            <v>3</v>
          </cell>
        </row>
        <row r="5967">
          <cell r="D5967" t="str">
            <v>031089_Z11</v>
          </cell>
          <cell r="P5967">
            <v>1.0999999999999999E-2</v>
          </cell>
          <cell r="AD5967">
            <v>4</v>
          </cell>
        </row>
        <row r="5968">
          <cell r="D5968" t="str">
            <v>031089_Z11</v>
          </cell>
          <cell r="P5968">
            <v>1.0999999999999999E-2</v>
          </cell>
          <cell r="AD5968">
            <v>5</v>
          </cell>
        </row>
        <row r="5969">
          <cell r="D5969" t="str">
            <v>031089_Z11</v>
          </cell>
          <cell r="P5969">
            <v>1.0999999999999999E-2</v>
          </cell>
          <cell r="AD5969">
            <v>6</v>
          </cell>
        </row>
        <row r="5970">
          <cell r="D5970" t="str">
            <v>031192_Z11</v>
          </cell>
          <cell r="P5970">
            <v>0.2</v>
          </cell>
          <cell r="AD5970">
            <v>1</v>
          </cell>
        </row>
        <row r="5971">
          <cell r="D5971" t="str">
            <v>031192_Z11</v>
          </cell>
          <cell r="P5971">
            <v>0.2</v>
          </cell>
          <cell r="AD5971">
            <v>2</v>
          </cell>
        </row>
        <row r="5972">
          <cell r="D5972" t="str">
            <v>031192_Z11</v>
          </cell>
          <cell r="P5972">
            <v>0.2</v>
          </cell>
          <cell r="AD5972">
            <v>3</v>
          </cell>
        </row>
        <row r="5973">
          <cell r="D5973" t="str">
            <v>031192_Z11</v>
          </cell>
          <cell r="P5973">
            <v>0.2</v>
          </cell>
          <cell r="AD5973">
            <v>4</v>
          </cell>
        </row>
        <row r="5974">
          <cell r="D5974" t="str">
            <v>031192_Z11</v>
          </cell>
          <cell r="P5974">
            <v>0.2</v>
          </cell>
          <cell r="AD5974">
            <v>5</v>
          </cell>
        </row>
        <row r="5975">
          <cell r="D5975" t="str">
            <v>031192_Z11</v>
          </cell>
          <cell r="P5975">
            <v>0.2</v>
          </cell>
          <cell r="AD5975">
            <v>6</v>
          </cell>
        </row>
        <row r="5976">
          <cell r="D5976" t="str">
            <v>031248_Z11</v>
          </cell>
          <cell r="P5976">
            <v>1.7999999999999999E-2</v>
          </cell>
          <cell r="AD5976">
            <v>1</v>
          </cell>
        </row>
        <row r="5977">
          <cell r="D5977" t="str">
            <v>031248_Z11</v>
          </cell>
          <cell r="P5977">
            <v>1.7999999999999999E-2</v>
          </cell>
          <cell r="AD5977">
            <v>2</v>
          </cell>
        </row>
        <row r="5978">
          <cell r="D5978" t="str">
            <v>031248_Z11</v>
          </cell>
          <cell r="P5978">
            <v>1.7999999999999999E-2</v>
          </cell>
          <cell r="AD5978">
            <v>3</v>
          </cell>
        </row>
        <row r="5979">
          <cell r="D5979" t="str">
            <v>031248_Z11</v>
          </cell>
          <cell r="P5979">
            <v>1.7999999999999999E-2</v>
          </cell>
          <cell r="AD5979">
            <v>4</v>
          </cell>
        </row>
        <row r="5980">
          <cell r="D5980" t="str">
            <v>031248_Z11</v>
          </cell>
          <cell r="P5980">
            <v>1.7999999999999999E-2</v>
          </cell>
          <cell r="AD5980">
            <v>5</v>
          </cell>
        </row>
        <row r="5981">
          <cell r="D5981" t="str">
            <v>031248_Z11</v>
          </cell>
          <cell r="P5981">
            <v>1.7999999999999999E-2</v>
          </cell>
          <cell r="AD5981">
            <v>6</v>
          </cell>
        </row>
        <row r="5982">
          <cell r="D5982" t="str">
            <v>031268_Z11</v>
          </cell>
          <cell r="P5982">
            <v>7.4999999999999997E-2</v>
          </cell>
          <cell r="AD5982">
            <v>1</v>
          </cell>
        </row>
        <row r="5983">
          <cell r="D5983" t="str">
            <v>031268_Z11</v>
          </cell>
          <cell r="P5983">
            <v>7.4999999999999997E-2</v>
          </cell>
          <cell r="AD5983">
            <v>2</v>
          </cell>
        </row>
        <row r="5984">
          <cell r="D5984" t="str">
            <v>031268_Z11</v>
          </cell>
          <cell r="P5984">
            <v>7.4999999999999997E-2</v>
          </cell>
          <cell r="AD5984">
            <v>3</v>
          </cell>
        </row>
        <row r="5985">
          <cell r="D5985" t="str">
            <v>031268_Z11</v>
          </cell>
          <cell r="P5985">
            <v>7.4999999999999997E-2</v>
          </cell>
          <cell r="AD5985">
            <v>4</v>
          </cell>
        </row>
        <row r="5986">
          <cell r="D5986" t="str">
            <v>031268_Z11</v>
          </cell>
          <cell r="P5986">
            <v>7.4999999999999997E-2</v>
          </cell>
          <cell r="AD5986">
            <v>5</v>
          </cell>
        </row>
        <row r="5987">
          <cell r="D5987" t="str">
            <v>031268_Z11</v>
          </cell>
          <cell r="P5987">
            <v>7.4999999999999997E-2</v>
          </cell>
          <cell r="AD5987">
            <v>6</v>
          </cell>
        </row>
        <row r="5988">
          <cell r="D5988" t="str">
            <v>031350_Z11</v>
          </cell>
          <cell r="P5988">
            <v>1.4999999999999999E-2</v>
          </cell>
          <cell r="AD5988">
            <v>1</v>
          </cell>
        </row>
        <row r="5989">
          <cell r="D5989" t="str">
            <v>031350_Z11</v>
          </cell>
          <cell r="P5989">
            <v>1.4999999999999999E-2</v>
          </cell>
          <cell r="AD5989">
            <v>2</v>
          </cell>
        </row>
        <row r="5990">
          <cell r="D5990" t="str">
            <v>031350_Z11</v>
          </cell>
          <cell r="P5990">
            <v>1.4999999999999999E-2</v>
          </cell>
          <cell r="AD5990">
            <v>3</v>
          </cell>
        </row>
        <row r="5991">
          <cell r="D5991" t="str">
            <v>031350_Z11</v>
          </cell>
          <cell r="P5991">
            <v>1.4999999999999999E-2</v>
          </cell>
          <cell r="AD5991">
            <v>4</v>
          </cell>
        </row>
        <row r="5992">
          <cell r="D5992" t="str">
            <v>031350_Z11</v>
          </cell>
          <cell r="P5992">
            <v>1.4999999999999999E-2</v>
          </cell>
          <cell r="AD5992">
            <v>5</v>
          </cell>
        </row>
        <row r="5993">
          <cell r="D5993" t="str">
            <v>031350_Z11</v>
          </cell>
          <cell r="P5993">
            <v>1.4999999999999999E-2</v>
          </cell>
          <cell r="AD5993">
            <v>6</v>
          </cell>
        </row>
        <row r="5994">
          <cell r="D5994" t="str">
            <v>031357_Z11</v>
          </cell>
          <cell r="P5994">
            <v>1.38E-2</v>
          </cell>
          <cell r="AD5994">
            <v>1</v>
          </cell>
        </row>
        <row r="5995">
          <cell r="D5995" t="str">
            <v>031357_Z11</v>
          </cell>
          <cell r="P5995">
            <v>1.38E-2</v>
          </cell>
          <cell r="AD5995">
            <v>2</v>
          </cell>
        </row>
        <row r="5996">
          <cell r="D5996" t="str">
            <v>031357_Z11</v>
          </cell>
          <cell r="P5996">
            <v>1.38E-2</v>
          </cell>
          <cell r="AD5996">
            <v>3</v>
          </cell>
        </row>
        <row r="5997">
          <cell r="D5997" t="str">
            <v>031357_Z11</v>
          </cell>
          <cell r="P5997">
            <v>1.38E-2</v>
          </cell>
          <cell r="AD5997">
            <v>4</v>
          </cell>
        </row>
        <row r="5998">
          <cell r="D5998" t="str">
            <v>031357_Z11</v>
          </cell>
          <cell r="P5998">
            <v>1.38E-2</v>
          </cell>
          <cell r="AD5998">
            <v>5</v>
          </cell>
        </row>
        <row r="5999">
          <cell r="D5999" t="str">
            <v>031357_Z11</v>
          </cell>
          <cell r="P5999">
            <v>1.38E-2</v>
          </cell>
          <cell r="AD5999">
            <v>6</v>
          </cell>
        </row>
        <row r="6000">
          <cell r="D6000" t="str">
            <v>031439_Z11</v>
          </cell>
          <cell r="P6000">
            <v>0.14000000000000001</v>
          </cell>
          <cell r="AD6000">
            <v>1</v>
          </cell>
        </row>
        <row r="6001">
          <cell r="D6001" t="str">
            <v>031439_Z11</v>
          </cell>
          <cell r="P6001">
            <v>0.14000000000000001</v>
          </cell>
          <cell r="AD6001">
            <v>2</v>
          </cell>
        </row>
        <row r="6002">
          <cell r="D6002" t="str">
            <v>031439_Z11</v>
          </cell>
          <cell r="P6002">
            <v>0.14000000000000001</v>
          </cell>
          <cell r="AD6002">
            <v>3</v>
          </cell>
        </row>
        <row r="6003">
          <cell r="D6003" t="str">
            <v>031439_Z11</v>
          </cell>
          <cell r="P6003">
            <v>0.14000000000000001</v>
          </cell>
          <cell r="AD6003">
            <v>4</v>
          </cell>
        </row>
        <row r="6004">
          <cell r="D6004" t="str">
            <v>031439_Z11</v>
          </cell>
          <cell r="P6004">
            <v>0.14000000000000001</v>
          </cell>
          <cell r="AD6004">
            <v>5</v>
          </cell>
        </row>
        <row r="6005">
          <cell r="D6005" t="str">
            <v>031439_Z11</v>
          </cell>
          <cell r="P6005">
            <v>0.14000000000000001</v>
          </cell>
          <cell r="AD6005">
            <v>6</v>
          </cell>
        </row>
        <row r="6006">
          <cell r="D6006" t="str">
            <v>031466_Z11</v>
          </cell>
          <cell r="P6006">
            <v>5.5E-2</v>
          </cell>
          <cell r="AD6006">
            <v>1</v>
          </cell>
        </row>
        <row r="6007">
          <cell r="D6007" t="str">
            <v>031466_Z11</v>
          </cell>
          <cell r="P6007">
            <v>5.5E-2</v>
          </cell>
          <cell r="AD6007">
            <v>2</v>
          </cell>
        </row>
        <row r="6008">
          <cell r="D6008" t="str">
            <v>031466_Z11</v>
          </cell>
          <cell r="P6008">
            <v>5.5E-2</v>
          </cell>
          <cell r="AD6008">
            <v>3</v>
          </cell>
        </row>
        <row r="6009">
          <cell r="D6009" t="str">
            <v>031467_Z11</v>
          </cell>
          <cell r="P6009">
            <v>0.11</v>
          </cell>
          <cell r="AD6009">
            <v>1</v>
          </cell>
        </row>
        <row r="6010">
          <cell r="D6010" t="str">
            <v>031467_Z11</v>
          </cell>
          <cell r="P6010">
            <v>0.11</v>
          </cell>
          <cell r="AD6010">
            <v>2</v>
          </cell>
        </row>
        <row r="6011">
          <cell r="D6011" t="str">
            <v>031467_Z11</v>
          </cell>
          <cell r="P6011">
            <v>0.11</v>
          </cell>
          <cell r="AD6011">
            <v>3</v>
          </cell>
        </row>
        <row r="6012">
          <cell r="D6012" t="str">
            <v>031480_Z11</v>
          </cell>
          <cell r="P6012">
            <v>0.03</v>
          </cell>
          <cell r="AD6012">
            <v>1</v>
          </cell>
        </row>
        <row r="6013">
          <cell r="D6013" t="str">
            <v>031480_Z11</v>
          </cell>
          <cell r="P6013">
            <v>0.03</v>
          </cell>
          <cell r="AD6013">
            <v>2</v>
          </cell>
        </row>
        <row r="6014">
          <cell r="D6014" t="str">
            <v>031480_Z11</v>
          </cell>
          <cell r="P6014">
            <v>0.03</v>
          </cell>
          <cell r="AD6014">
            <v>3</v>
          </cell>
        </row>
        <row r="6015">
          <cell r="D6015" t="str">
            <v>031480_Z11</v>
          </cell>
          <cell r="P6015">
            <v>0.03</v>
          </cell>
          <cell r="AD6015">
            <v>4</v>
          </cell>
        </row>
        <row r="6016">
          <cell r="D6016" t="str">
            <v>031480_Z11</v>
          </cell>
          <cell r="P6016">
            <v>0.03</v>
          </cell>
          <cell r="AD6016">
            <v>5</v>
          </cell>
        </row>
        <row r="6017">
          <cell r="D6017" t="str">
            <v>031480_Z11</v>
          </cell>
          <cell r="P6017">
            <v>0.03</v>
          </cell>
          <cell r="AD6017">
            <v>6</v>
          </cell>
        </row>
        <row r="6018">
          <cell r="D6018" t="str">
            <v>031500_Z11</v>
          </cell>
          <cell r="P6018">
            <v>7.4999999999999997E-2</v>
          </cell>
          <cell r="AD6018">
            <v>1</v>
          </cell>
        </row>
        <row r="6019">
          <cell r="D6019" t="str">
            <v>031500_Z11</v>
          </cell>
          <cell r="P6019">
            <v>7.4999999999999997E-2</v>
          </cell>
          <cell r="AD6019">
            <v>2</v>
          </cell>
        </row>
        <row r="6020">
          <cell r="D6020" t="str">
            <v>031500_Z11</v>
          </cell>
          <cell r="P6020">
            <v>7.4999999999999997E-2</v>
          </cell>
          <cell r="AD6020">
            <v>3</v>
          </cell>
        </row>
        <row r="6021">
          <cell r="D6021" t="str">
            <v>031500_Z11</v>
          </cell>
          <cell r="P6021">
            <v>7.4999999999999997E-2</v>
          </cell>
          <cell r="AD6021">
            <v>4</v>
          </cell>
        </row>
        <row r="6022">
          <cell r="D6022" t="str">
            <v>031500_Z11</v>
          </cell>
          <cell r="P6022">
            <v>7.4999999999999997E-2</v>
          </cell>
          <cell r="AD6022">
            <v>5</v>
          </cell>
        </row>
        <row r="6023">
          <cell r="D6023" t="str">
            <v>031500_Z11</v>
          </cell>
          <cell r="P6023">
            <v>7.4999999999999997E-2</v>
          </cell>
          <cell r="AD6023">
            <v>6</v>
          </cell>
        </row>
        <row r="6024">
          <cell r="D6024" t="str">
            <v>031669_Z11</v>
          </cell>
          <cell r="P6024">
            <v>7.4999999999999997E-2</v>
          </cell>
          <cell r="AD6024">
            <v>1</v>
          </cell>
        </row>
        <row r="6025">
          <cell r="D6025" t="str">
            <v>031669_Z11</v>
          </cell>
          <cell r="P6025">
            <v>7.4999999999999997E-2</v>
          </cell>
          <cell r="AD6025">
            <v>2</v>
          </cell>
        </row>
        <row r="6026">
          <cell r="D6026" t="str">
            <v>031669_Z11</v>
          </cell>
          <cell r="P6026">
            <v>7.4999999999999997E-2</v>
          </cell>
          <cell r="AD6026">
            <v>3</v>
          </cell>
        </row>
        <row r="6027">
          <cell r="D6027" t="str">
            <v>031669_Z11</v>
          </cell>
          <cell r="P6027">
            <v>7.4999999999999997E-2</v>
          </cell>
          <cell r="AD6027">
            <v>4</v>
          </cell>
        </row>
        <row r="6028">
          <cell r="D6028" t="str">
            <v>031669_Z11</v>
          </cell>
          <cell r="P6028">
            <v>7.4999999999999997E-2</v>
          </cell>
          <cell r="AD6028">
            <v>5</v>
          </cell>
        </row>
        <row r="6029">
          <cell r="D6029" t="str">
            <v>031669_Z11</v>
          </cell>
          <cell r="P6029">
            <v>7.4999999999999997E-2</v>
          </cell>
          <cell r="AD6029">
            <v>6</v>
          </cell>
        </row>
        <row r="6030">
          <cell r="D6030" t="str">
            <v>032136_Z11</v>
          </cell>
          <cell r="P6030">
            <v>0.03</v>
          </cell>
          <cell r="AD6030">
            <v>1</v>
          </cell>
        </row>
        <row r="6031">
          <cell r="D6031" t="str">
            <v>032136_Z11</v>
          </cell>
          <cell r="P6031">
            <v>0.03</v>
          </cell>
          <cell r="AD6031">
            <v>2</v>
          </cell>
        </row>
        <row r="6032">
          <cell r="D6032" t="str">
            <v>032136_Z11</v>
          </cell>
          <cell r="P6032">
            <v>0.03</v>
          </cell>
          <cell r="AD6032">
            <v>3</v>
          </cell>
        </row>
        <row r="6033">
          <cell r="D6033" t="str">
            <v>032136_Z11</v>
          </cell>
          <cell r="P6033">
            <v>0.03</v>
          </cell>
          <cell r="AD6033">
            <v>4</v>
          </cell>
        </row>
        <row r="6034">
          <cell r="D6034" t="str">
            <v>032136_Z11</v>
          </cell>
          <cell r="P6034">
            <v>0.03</v>
          </cell>
          <cell r="AD6034">
            <v>5</v>
          </cell>
        </row>
        <row r="6035">
          <cell r="D6035" t="str">
            <v>032136_Z11</v>
          </cell>
          <cell r="P6035">
            <v>0.03</v>
          </cell>
          <cell r="AD6035">
            <v>6</v>
          </cell>
        </row>
        <row r="6036">
          <cell r="D6036" t="str">
            <v>032192_Z11</v>
          </cell>
          <cell r="P6036">
            <v>2.5000000000000001E-2</v>
          </cell>
          <cell r="AD6036">
            <v>1</v>
          </cell>
        </row>
        <row r="6037">
          <cell r="D6037" t="str">
            <v>032192_Z11</v>
          </cell>
          <cell r="P6037">
            <v>2.5000000000000001E-2</v>
          </cell>
          <cell r="AD6037">
            <v>2</v>
          </cell>
        </row>
        <row r="6038">
          <cell r="D6038" t="str">
            <v>032192_Z11</v>
          </cell>
          <cell r="P6038">
            <v>2.5000000000000001E-2</v>
          </cell>
          <cell r="AD6038">
            <v>3</v>
          </cell>
        </row>
        <row r="6039">
          <cell r="D6039" t="str">
            <v>032192_Z11</v>
          </cell>
          <cell r="P6039">
            <v>2.5000000000000001E-2</v>
          </cell>
          <cell r="AD6039">
            <v>4</v>
          </cell>
        </row>
        <row r="6040">
          <cell r="D6040" t="str">
            <v>032192_Z11</v>
          </cell>
          <cell r="P6040">
            <v>2.5000000000000001E-2</v>
          </cell>
          <cell r="AD6040">
            <v>5</v>
          </cell>
        </row>
        <row r="6041">
          <cell r="D6041" t="str">
            <v>032192_Z11</v>
          </cell>
          <cell r="P6041">
            <v>2.5000000000000001E-2</v>
          </cell>
          <cell r="AD6041">
            <v>6</v>
          </cell>
        </row>
        <row r="6042">
          <cell r="D6042" t="str">
            <v>032385_Z11</v>
          </cell>
          <cell r="P6042">
            <v>0.09</v>
          </cell>
          <cell r="AD6042">
            <v>1</v>
          </cell>
        </row>
        <row r="6043">
          <cell r="D6043" t="str">
            <v>032385_Z11</v>
          </cell>
          <cell r="P6043">
            <v>0.09</v>
          </cell>
          <cell r="AD6043">
            <v>2</v>
          </cell>
        </row>
        <row r="6044">
          <cell r="D6044" t="str">
            <v>032385_Z11</v>
          </cell>
          <cell r="P6044">
            <v>0.09</v>
          </cell>
          <cell r="AD6044">
            <v>3</v>
          </cell>
        </row>
        <row r="6045">
          <cell r="D6045" t="str">
            <v>032385_Z11</v>
          </cell>
          <cell r="P6045">
            <v>0.09</v>
          </cell>
          <cell r="AD6045">
            <v>4</v>
          </cell>
        </row>
        <row r="6046">
          <cell r="D6046" t="str">
            <v>032385_Z11</v>
          </cell>
          <cell r="P6046">
            <v>0.09</v>
          </cell>
          <cell r="AD6046">
            <v>5</v>
          </cell>
        </row>
        <row r="6047">
          <cell r="D6047" t="str">
            <v>032385_Z11</v>
          </cell>
          <cell r="P6047">
            <v>0.09</v>
          </cell>
          <cell r="AD6047">
            <v>6</v>
          </cell>
        </row>
        <row r="6048">
          <cell r="D6048" t="str">
            <v>032445_Z11</v>
          </cell>
          <cell r="P6048">
            <v>3.6999999999999998E-2</v>
          </cell>
          <cell r="AD6048">
            <v>1</v>
          </cell>
        </row>
        <row r="6049">
          <cell r="D6049" t="str">
            <v>032445_Z11</v>
          </cell>
          <cell r="P6049">
            <v>3.6999999999999998E-2</v>
          </cell>
          <cell r="AD6049">
            <v>2</v>
          </cell>
        </row>
        <row r="6050">
          <cell r="D6050" t="str">
            <v>032445_Z11</v>
          </cell>
          <cell r="P6050">
            <v>3.6999999999999998E-2</v>
          </cell>
          <cell r="AD6050">
            <v>3</v>
          </cell>
        </row>
        <row r="6051">
          <cell r="D6051" t="str">
            <v>032445_Z11</v>
          </cell>
          <cell r="P6051">
            <v>3.6999999999999998E-2</v>
          </cell>
          <cell r="AD6051">
            <v>4</v>
          </cell>
        </row>
        <row r="6052">
          <cell r="D6052" t="str">
            <v>032445_Z11</v>
          </cell>
          <cell r="P6052">
            <v>3.6999999999999998E-2</v>
          </cell>
          <cell r="AD6052">
            <v>5</v>
          </cell>
        </row>
        <row r="6053">
          <cell r="D6053" t="str">
            <v>032445_Z11</v>
          </cell>
          <cell r="P6053">
            <v>3.6999999999999998E-2</v>
          </cell>
          <cell r="AD6053">
            <v>6</v>
          </cell>
        </row>
        <row r="6054">
          <cell r="D6054" t="str">
            <v>032518_Z11</v>
          </cell>
          <cell r="P6054">
            <v>5.5E-2</v>
          </cell>
          <cell r="AD6054">
            <v>1</v>
          </cell>
        </row>
        <row r="6055">
          <cell r="D6055" t="str">
            <v>032518_Z11</v>
          </cell>
          <cell r="P6055">
            <v>5.5E-2</v>
          </cell>
          <cell r="AD6055">
            <v>2</v>
          </cell>
        </row>
        <row r="6056">
          <cell r="D6056" t="str">
            <v>032518_Z11</v>
          </cell>
          <cell r="P6056">
            <v>5.5E-2</v>
          </cell>
          <cell r="AD6056">
            <v>3</v>
          </cell>
        </row>
        <row r="6057">
          <cell r="D6057" t="str">
            <v>032518_Z11</v>
          </cell>
          <cell r="P6057">
            <v>5.5E-2</v>
          </cell>
          <cell r="AD6057">
            <v>4</v>
          </cell>
        </row>
        <row r="6058">
          <cell r="D6058" t="str">
            <v>032518_Z11</v>
          </cell>
          <cell r="P6058">
            <v>5.5E-2</v>
          </cell>
          <cell r="AD6058">
            <v>5</v>
          </cell>
        </row>
        <row r="6059">
          <cell r="D6059" t="str">
            <v>032518_Z11</v>
          </cell>
          <cell r="P6059">
            <v>5.5E-2</v>
          </cell>
          <cell r="AD6059">
            <v>6</v>
          </cell>
        </row>
        <row r="6060">
          <cell r="D6060" t="str">
            <v>032763_Z11</v>
          </cell>
          <cell r="P6060">
            <v>0.18</v>
          </cell>
          <cell r="AD6060">
            <v>1</v>
          </cell>
        </row>
        <row r="6061">
          <cell r="D6061" t="str">
            <v>032763_Z11</v>
          </cell>
          <cell r="P6061">
            <v>0.18</v>
          </cell>
          <cell r="AD6061">
            <v>2</v>
          </cell>
        </row>
        <row r="6062">
          <cell r="D6062" t="str">
            <v>032763_Z11</v>
          </cell>
          <cell r="P6062">
            <v>0.18</v>
          </cell>
          <cell r="AD6062">
            <v>3</v>
          </cell>
        </row>
        <row r="6063">
          <cell r="D6063" t="str">
            <v>032763_Z11</v>
          </cell>
          <cell r="P6063">
            <v>0.18</v>
          </cell>
          <cell r="AD6063">
            <v>4</v>
          </cell>
        </row>
        <row r="6064">
          <cell r="D6064" t="str">
            <v>032763_Z11</v>
          </cell>
          <cell r="P6064">
            <v>0.18</v>
          </cell>
          <cell r="AD6064">
            <v>5</v>
          </cell>
        </row>
        <row r="6065">
          <cell r="D6065" t="str">
            <v>032763_Z11</v>
          </cell>
          <cell r="P6065">
            <v>0.18</v>
          </cell>
          <cell r="AD6065">
            <v>6</v>
          </cell>
        </row>
        <row r="6066">
          <cell r="D6066" t="str">
            <v>032892_Z11</v>
          </cell>
          <cell r="P6066">
            <v>0.22</v>
          </cell>
          <cell r="AD6066">
            <v>1</v>
          </cell>
        </row>
        <row r="6067">
          <cell r="D6067" t="str">
            <v>032892_Z11</v>
          </cell>
          <cell r="P6067">
            <v>0.22</v>
          </cell>
          <cell r="AD6067">
            <v>2</v>
          </cell>
        </row>
        <row r="6068">
          <cell r="D6068" t="str">
            <v>032892_Z11</v>
          </cell>
          <cell r="P6068">
            <v>0.22</v>
          </cell>
          <cell r="AD6068">
            <v>3</v>
          </cell>
        </row>
        <row r="6069">
          <cell r="D6069" t="str">
            <v>032892_Z11</v>
          </cell>
          <cell r="P6069">
            <v>0.22</v>
          </cell>
          <cell r="AD6069">
            <v>4</v>
          </cell>
        </row>
        <row r="6070">
          <cell r="D6070" t="str">
            <v>032892_Z11</v>
          </cell>
          <cell r="P6070">
            <v>0.22</v>
          </cell>
          <cell r="AD6070">
            <v>5</v>
          </cell>
        </row>
        <row r="6071">
          <cell r="D6071" t="str">
            <v>032892_Z11</v>
          </cell>
          <cell r="P6071">
            <v>0.22</v>
          </cell>
          <cell r="AD6071">
            <v>6</v>
          </cell>
        </row>
        <row r="6072">
          <cell r="D6072" t="str">
            <v>032893_Z11</v>
          </cell>
          <cell r="P6072">
            <v>2.1999999999999999E-2</v>
          </cell>
          <cell r="AD6072">
            <v>1</v>
          </cell>
        </row>
        <row r="6073">
          <cell r="D6073" t="str">
            <v>032893_Z11</v>
          </cell>
          <cell r="P6073">
            <v>2.1999999999999999E-2</v>
          </cell>
          <cell r="AD6073">
            <v>2</v>
          </cell>
        </row>
        <row r="6074">
          <cell r="D6074" t="str">
            <v>032893_Z11</v>
          </cell>
          <cell r="P6074">
            <v>2.1999999999999999E-2</v>
          </cell>
          <cell r="AD6074">
            <v>3</v>
          </cell>
        </row>
        <row r="6075">
          <cell r="D6075" t="str">
            <v>032893_Z11</v>
          </cell>
          <cell r="P6075">
            <v>2.1999999999999999E-2</v>
          </cell>
          <cell r="AD6075">
            <v>4</v>
          </cell>
        </row>
        <row r="6076">
          <cell r="D6076" t="str">
            <v>032893_Z11</v>
          </cell>
          <cell r="P6076">
            <v>2.1999999999999999E-2</v>
          </cell>
          <cell r="AD6076">
            <v>5</v>
          </cell>
        </row>
        <row r="6077">
          <cell r="D6077" t="str">
            <v>032893_Z11</v>
          </cell>
          <cell r="P6077">
            <v>2.1999999999999999E-2</v>
          </cell>
          <cell r="AD6077">
            <v>6</v>
          </cell>
        </row>
        <row r="6078">
          <cell r="D6078" t="str">
            <v>032930_Z11</v>
          </cell>
          <cell r="P6078">
            <v>0.03</v>
          </cell>
          <cell r="AD6078">
            <v>1</v>
          </cell>
        </row>
        <row r="6079">
          <cell r="D6079" t="str">
            <v>032930_Z11</v>
          </cell>
          <cell r="P6079">
            <v>0.03</v>
          </cell>
          <cell r="AD6079">
            <v>2</v>
          </cell>
        </row>
        <row r="6080">
          <cell r="D6080" t="str">
            <v>032930_Z11</v>
          </cell>
          <cell r="P6080">
            <v>0.03</v>
          </cell>
          <cell r="AD6080">
            <v>3</v>
          </cell>
        </row>
        <row r="6081">
          <cell r="D6081" t="str">
            <v>032930_Z11</v>
          </cell>
          <cell r="P6081">
            <v>0.03</v>
          </cell>
          <cell r="AD6081">
            <v>4</v>
          </cell>
        </row>
        <row r="6082">
          <cell r="D6082" t="str">
            <v>032930_Z11</v>
          </cell>
          <cell r="P6082">
            <v>0.03</v>
          </cell>
          <cell r="AD6082">
            <v>5</v>
          </cell>
        </row>
        <row r="6083">
          <cell r="D6083" t="str">
            <v>032930_Z11</v>
          </cell>
          <cell r="P6083">
            <v>0.03</v>
          </cell>
          <cell r="AD6083">
            <v>6</v>
          </cell>
        </row>
        <row r="6084">
          <cell r="D6084" t="str">
            <v>033043_Z11</v>
          </cell>
          <cell r="P6084">
            <v>3.6999999999999998E-2</v>
          </cell>
          <cell r="AD6084">
            <v>1</v>
          </cell>
        </row>
        <row r="6085">
          <cell r="D6085" t="str">
            <v>033043_Z11</v>
          </cell>
          <cell r="P6085">
            <v>3.6999999999999998E-2</v>
          </cell>
          <cell r="AD6085">
            <v>2</v>
          </cell>
        </row>
        <row r="6086">
          <cell r="D6086" t="str">
            <v>033043_Z11</v>
          </cell>
          <cell r="P6086">
            <v>3.6999999999999998E-2</v>
          </cell>
          <cell r="AD6086">
            <v>3</v>
          </cell>
        </row>
        <row r="6087">
          <cell r="D6087" t="str">
            <v>033043_Z11</v>
          </cell>
          <cell r="P6087">
            <v>3.6999999999999998E-2</v>
          </cell>
          <cell r="AD6087">
            <v>4</v>
          </cell>
        </row>
        <row r="6088">
          <cell r="D6088" t="str">
            <v>033043_Z11</v>
          </cell>
          <cell r="P6088">
            <v>3.6999999999999998E-2</v>
          </cell>
          <cell r="AD6088">
            <v>5</v>
          </cell>
        </row>
        <row r="6089">
          <cell r="D6089" t="str">
            <v>033043_Z11</v>
          </cell>
          <cell r="P6089">
            <v>3.6999999999999998E-2</v>
          </cell>
          <cell r="AD6089">
            <v>6</v>
          </cell>
        </row>
        <row r="6090">
          <cell r="D6090" t="str">
            <v>033228_Z11</v>
          </cell>
          <cell r="P6090">
            <v>1.7999999999999999E-2</v>
          </cell>
          <cell r="AD6090">
            <v>1</v>
          </cell>
        </row>
        <row r="6091">
          <cell r="D6091" t="str">
            <v>033228_Z11</v>
          </cell>
          <cell r="P6091">
            <v>1.7999999999999999E-2</v>
          </cell>
          <cell r="AD6091">
            <v>2</v>
          </cell>
        </row>
        <row r="6092">
          <cell r="D6092" t="str">
            <v>033228_Z11</v>
          </cell>
          <cell r="P6092">
            <v>1.7999999999999999E-2</v>
          </cell>
          <cell r="AD6092">
            <v>3</v>
          </cell>
        </row>
        <row r="6093">
          <cell r="D6093" t="str">
            <v>033228_Z11</v>
          </cell>
          <cell r="P6093">
            <v>1.7999999999999999E-2</v>
          </cell>
          <cell r="AD6093">
            <v>4</v>
          </cell>
        </row>
        <row r="6094">
          <cell r="D6094" t="str">
            <v>033228_Z11</v>
          </cell>
          <cell r="P6094">
            <v>1.7999999999999999E-2</v>
          </cell>
          <cell r="AD6094">
            <v>5</v>
          </cell>
        </row>
        <row r="6095">
          <cell r="D6095" t="str">
            <v>033228_Z11</v>
          </cell>
          <cell r="P6095">
            <v>1.7999999999999999E-2</v>
          </cell>
          <cell r="AD6095">
            <v>6</v>
          </cell>
        </row>
        <row r="6096">
          <cell r="D6096" t="str">
            <v>033259_Z11</v>
          </cell>
          <cell r="P6096">
            <v>4.4999999999999998E-2</v>
          </cell>
          <cell r="AD6096">
            <v>1</v>
          </cell>
        </row>
        <row r="6097">
          <cell r="D6097" t="str">
            <v>033259_Z11</v>
          </cell>
          <cell r="P6097">
            <v>4.4999999999999998E-2</v>
          </cell>
          <cell r="AD6097">
            <v>2</v>
          </cell>
        </row>
        <row r="6098">
          <cell r="D6098" t="str">
            <v>033259_Z11</v>
          </cell>
          <cell r="P6098">
            <v>4.4999999999999998E-2</v>
          </cell>
          <cell r="AD6098">
            <v>3</v>
          </cell>
        </row>
        <row r="6099">
          <cell r="D6099" t="str">
            <v>033259_Z11</v>
          </cell>
          <cell r="P6099">
            <v>4.4999999999999998E-2</v>
          </cell>
          <cell r="AD6099">
            <v>4</v>
          </cell>
        </row>
        <row r="6100">
          <cell r="D6100" t="str">
            <v>033259_Z11</v>
          </cell>
          <cell r="P6100">
            <v>4.4999999999999998E-2</v>
          </cell>
          <cell r="AD6100">
            <v>5</v>
          </cell>
        </row>
        <row r="6101">
          <cell r="D6101" t="str">
            <v>033259_Z11</v>
          </cell>
          <cell r="P6101">
            <v>4.4999999999999998E-2</v>
          </cell>
          <cell r="AD6101">
            <v>6</v>
          </cell>
        </row>
        <row r="6102">
          <cell r="D6102" t="str">
            <v>033281_Z11</v>
          </cell>
          <cell r="P6102">
            <v>0.03</v>
          </cell>
          <cell r="AD6102">
            <v>1</v>
          </cell>
        </row>
        <row r="6103">
          <cell r="D6103" t="str">
            <v>033281_Z11</v>
          </cell>
          <cell r="P6103">
            <v>0.03</v>
          </cell>
          <cell r="AD6103">
            <v>2</v>
          </cell>
        </row>
        <row r="6104">
          <cell r="D6104" t="str">
            <v>033281_Z11</v>
          </cell>
          <cell r="P6104">
            <v>0.03</v>
          </cell>
          <cell r="AD6104">
            <v>3</v>
          </cell>
        </row>
        <row r="6105">
          <cell r="D6105" t="str">
            <v>033281_Z11</v>
          </cell>
          <cell r="P6105">
            <v>0.03</v>
          </cell>
          <cell r="AD6105">
            <v>4</v>
          </cell>
        </row>
        <row r="6106">
          <cell r="D6106" t="str">
            <v>033281_Z11</v>
          </cell>
          <cell r="P6106">
            <v>0.03</v>
          </cell>
          <cell r="AD6106">
            <v>5</v>
          </cell>
        </row>
        <row r="6107">
          <cell r="D6107" t="str">
            <v>033281_Z11</v>
          </cell>
          <cell r="P6107">
            <v>0.03</v>
          </cell>
          <cell r="AD6107">
            <v>6</v>
          </cell>
        </row>
        <row r="6108">
          <cell r="D6108" t="str">
            <v>033321_Z11</v>
          </cell>
          <cell r="P6108">
            <v>1.0999999999999999E-2</v>
          </cell>
          <cell r="AD6108">
            <v>1</v>
          </cell>
        </row>
        <row r="6109">
          <cell r="D6109" t="str">
            <v>033321_Z11</v>
          </cell>
          <cell r="P6109">
            <v>1.0999999999999999E-2</v>
          </cell>
          <cell r="AD6109">
            <v>2</v>
          </cell>
        </row>
        <row r="6110">
          <cell r="D6110" t="str">
            <v>033321_Z11</v>
          </cell>
          <cell r="P6110">
            <v>1.0999999999999999E-2</v>
          </cell>
          <cell r="AD6110">
            <v>3</v>
          </cell>
        </row>
        <row r="6111">
          <cell r="D6111" t="str">
            <v>033321_Z11</v>
          </cell>
          <cell r="P6111">
            <v>1.0999999999999999E-2</v>
          </cell>
          <cell r="AD6111">
            <v>4</v>
          </cell>
        </row>
        <row r="6112">
          <cell r="D6112" t="str">
            <v>033321_Z11</v>
          </cell>
          <cell r="P6112">
            <v>1.0999999999999999E-2</v>
          </cell>
          <cell r="AD6112">
            <v>5</v>
          </cell>
        </row>
        <row r="6113">
          <cell r="D6113" t="str">
            <v>033321_Z11</v>
          </cell>
          <cell r="P6113">
            <v>1.0999999999999999E-2</v>
          </cell>
          <cell r="AD6113">
            <v>6</v>
          </cell>
        </row>
        <row r="6114">
          <cell r="D6114" t="str">
            <v>033380_Z11</v>
          </cell>
          <cell r="P6114">
            <v>4.9500000000000002E-2</v>
          </cell>
          <cell r="AD6114">
            <v>1</v>
          </cell>
        </row>
        <row r="6115">
          <cell r="D6115" t="str">
            <v>033380_Z11</v>
          </cell>
          <cell r="P6115">
            <v>4.9500000000000002E-2</v>
          </cell>
          <cell r="AD6115">
            <v>2</v>
          </cell>
        </row>
        <row r="6116">
          <cell r="D6116" t="str">
            <v>033380_Z11</v>
          </cell>
          <cell r="P6116">
            <v>4.9500000000000002E-2</v>
          </cell>
          <cell r="AD6116">
            <v>3</v>
          </cell>
        </row>
        <row r="6117">
          <cell r="D6117" t="str">
            <v>033380_Z11</v>
          </cell>
          <cell r="P6117">
            <v>4.9500000000000002E-2</v>
          </cell>
          <cell r="AD6117">
            <v>4</v>
          </cell>
        </row>
        <row r="6118">
          <cell r="D6118" t="str">
            <v>033380_Z11</v>
          </cell>
          <cell r="P6118">
            <v>4.9500000000000002E-2</v>
          </cell>
          <cell r="AD6118">
            <v>5</v>
          </cell>
        </row>
        <row r="6119">
          <cell r="D6119" t="str">
            <v>033380_Z11</v>
          </cell>
          <cell r="P6119">
            <v>4.9500000000000002E-2</v>
          </cell>
          <cell r="AD6119">
            <v>6</v>
          </cell>
        </row>
        <row r="6120">
          <cell r="D6120" t="str">
            <v>033381_Z11</v>
          </cell>
          <cell r="P6120">
            <v>4.9500000000000002E-2</v>
          </cell>
          <cell r="AD6120">
            <v>1</v>
          </cell>
        </row>
        <row r="6121">
          <cell r="D6121" t="str">
            <v>033381_Z11</v>
          </cell>
          <cell r="P6121">
            <v>4.9500000000000002E-2</v>
          </cell>
          <cell r="AD6121">
            <v>2</v>
          </cell>
        </row>
        <row r="6122">
          <cell r="D6122" t="str">
            <v>033381_Z11</v>
          </cell>
          <cell r="P6122">
            <v>4.9500000000000002E-2</v>
          </cell>
          <cell r="AD6122">
            <v>3</v>
          </cell>
        </row>
        <row r="6123">
          <cell r="D6123" t="str">
            <v>033381_Z11</v>
          </cell>
          <cell r="P6123">
            <v>4.9500000000000002E-2</v>
          </cell>
          <cell r="AD6123">
            <v>4</v>
          </cell>
        </row>
        <row r="6124">
          <cell r="D6124" t="str">
            <v>033381_Z11</v>
          </cell>
          <cell r="P6124">
            <v>4.9500000000000002E-2</v>
          </cell>
          <cell r="AD6124">
            <v>5</v>
          </cell>
        </row>
        <row r="6125">
          <cell r="D6125" t="str">
            <v>033381_Z11</v>
          </cell>
          <cell r="P6125">
            <v>4.9500000000000002E-2</v>
          </cell>
          <cell r="AD6125">
            <v>6</v>
          </cell>
        </row>
        <row r="6126">
          <cell r="D6126" t="str">
            <v>033431_Z11</v>
          </cell>
          <cell r="P6126">
            <v>0.15</v>
          </cell>
          <cell r="AD6126">
            <v>1</v>
          </cell>
        </row>
        <row r="6127">
          <cell r="D6127" t="str">
            <v>033431_Z11</v>
          </cell>
          <cell r="P6127">
            <v>0.15</v>
          </cell>
          <cell r="AD6127">
            <v>2</v>
          </cell>
        </row>
        <row r="6128">
          <cell r="D6128" t="str">
            <v>033431_Z11</v>
          </cell>
          <cell r="P6128">
            <v>0.15</v>
          </cell>
          <cell r="AD6128">
            <v>3</v>
          </cell>
        </row>
        <row r="6129">
          <cell r="D6129" t="str">
            <v>033431_Z11</v>
          </cell>
          <cell r="P6129">
            <v>0.15</v>
          </cell>
          <cell r="AD6129">
            <v>4</v>
          </cell>
        </row>
        <row r="6130">
          <cell r="D6130" t="str">
            <v>033431_Z11</v>
          </cell>
          <cell r="P6130">
            <v>0.15</v>
          </cell>
          <cell r="AD6130">
            <v>5</v>
          </cell>
        </row>
        <row r="6131">
          <cell r="D6131" t="str">
            <v>033431_Z11</v>
          </cell>
          <cell r="P6131">
            <v>0.15</v>
          </cell>
          <cell r="AD6131">
            <v>6</v>
          </cell>
        </row>
        <row r="6132">
          <cell r="D6132" t="str">
            <v>033432_Z11</v>
          </cell>
          <cell r="P6132">
            <v>0.215</v>
          </cell>
          <cell r="AD6132">
            <v>1</v>
          </cell>
        </row>
        <row r="6133">
          <cell r="D6133" t="str">
            <v>033432_Z11</v>
          </cell>
          <cell r="P6133">
            <v>0.215</v>
          </cell>
          <cell r="AD6133">
            <v>2</v>
          </cell>
        </row>
        <row r="6134">
          <cell r="D6134" t="str">
            <v>033432_Z11</v>
          </cell>
          <cell r="P6134">
            <v>0.215</v>
          </cell>
          <cell r="AD6134">
            <v>3</v>
          </cell>
        </row>
        <row r="6135">
          <cell r="D6135" t="str">
            <v>033432_Z11</v>
          </cell>
          <cell r="P6135">
            <v>0.215</v>
          </cell>
          <cell r="AD6135">
            <v>4</v>
          </cell>
        </row>
        <row r="6136">
          <cell r="D6136" t="str">
            <v>033432_Z11</v>
          </cell>
          <cell r="P6136">
            <v>0.215</v>
          </cell>
          <cell r="AD6136">
            <v>5</v>
          </cell>
        </row>
        <row r="6137">
          <cell r="D6137" t="str">
            <v>033432_Z11</v>
          </cell>
          <cell r="P6137">
            <v>0.215</v>
          </cell>
          <cell r="AD6137">
            <v>6</v>
          </cell>
        </row>
        <row r="6138">
          <cell r="D6138" t="str">
            <v>033447_Z11</v>
          </cell>
          <cell r="P6138">
            <v>0.1</v>
          </cell>
          <cell r="AD6138">
            <v>1</v>
          </cell>
        </row>
        <row r="6139">
          <cell r="D6139" t="str">
            <v>033447_Z11</v>
          </cell>
          <cell r="P6139">
            <v>0.1</v>
          </cell>
          <cell r="AD6139">
            <v>2</v>
          </cell>
        </row>
        <row r="6140">
          <cell r="D6140" t="str">
            <v>033447_Z11</v>
          </cell>
          <cell r="P6140">
            <v>0.1</v>
          </cell>
          <cell r="AD6140">
            <v>3</v>
          </cell>
        </row>
        <row r="6141">
          <cell r="D6141" t="str">
            <v>033447_Z11</v>
          </cell>
          <cell r="P6141">
            <v>0.1</v>
          </cell>
          <cell r="AD6141">
            <v>4</v>
          </cell>
        </row>
        <row r="6142">
          <cell r="D6142" t="str">
            <v>033447_Z11</v>
          </cell>
          <cell r="P6142">
            <v>0.1</v>
          </cell>
          <cell r="AD6142">
            <v>5</v>
          </cell>
        </row>
        <row r="6143">
          <cell r="D6143" t="str">
            <v>033447_Z11</v>
          </cell>
          <cell r="P6143">
            <v>0.1</v>
          </cell>
          <cell r="AD6143">
            <v>6</v>
          </cell>
        </row>
        <row r="6144">
          <cell r="D6144" t="str">
            <v>033458_Z11</v>
          </cell>
          <cell r="P6144">
            <v>0.04</v>
          </cell>
          <cell r="AD6144">
            <v>1</v>
          </cell>
        </row>
        <row r="6145">
          <cell r="D6145" t="str">
            <v>033458_Z11</v>
          </cell>
          <cell r="P6145">
            <v>0.04</v>
          </cell>
          <cell r="AD6145">
            <v>2</v>
          </cell>
        </row>
        <row r="6146">
          <cell r="D6146" t="str">
            <v>033458_Z11</v>
          </cell>
          <cell r="P6146">
            <v>0.04</v>
          </cell>
          <cell r="AD6146">
            <v>3</v>
          </cell>
        </row>
        <row r="6147">
          <cell r="D6147" t="str">
            <v>033458_Z11</v>
          </cell>
          <cell r="P6147">
            <v>0.04</v>
          </cell>
          <cell r="AD6147">
            <v>4</v>
          </cell>
        </row>
        <row r="6148">
          <cell r="D6148" t="str">
            <v>033458_Z11</v>
          </cell>
          <cell r="P6148">
            <v>0.04</v>
          </cell>
          <cell r="AD6148">
            <v>5</v>
          </cell>
        </row>
        <row r="6149">
          <cell r="D6149" t="str">
            <v>033458_Z11</v>
          </cell>
          <cell r="P6149">
            <v>0.04</v>
          </cell>
          <cell r="AD6149">
            <v>6</v>
          </cell>
        </row>
        <row r="6150">
          <cell r="D6150" t="str">
            <v>033459_Z11</v>
          </cell>
          <cell r="P6150">
            <v>0.04</v>
          </cell>
          <cell r="AD6150">
            <v>1</v>
          </cell>
        </row>
        <row r="6151">
          <cell r="D6151" t="str">
            <v>033459_Z11</v>
          </cell>
          <cell r="P6151">
            <v>0.04</v>
          </cell>
          <cell r="AD6151">
            <v>2</v>
          </cell>
        </row>
        <row r="6152">
          <cell r="D6152" t="str">
            <v>033459_Z11</v>
          </cell>
          <cell r="P6152">
            <v>0.04</v>
          </cell>
          <cell r="AD6152">
            <v>3</v>
          </cell>
        </row>
        <row r="6153">
          <cell r="D6153" t="str">
            <v>033459_Z11</v>
          </cell>
          <cell r="P6153">
            <v>0.04</v>
          </cell>
          <cell r="AD6153">
            <v>4</v>
          </cell>
        </row>
        <row r="6154">
          <cell r="D6154" t="str">
            <v>033459_Z11</v>
          </cell>
          <cell r="P6154">
            <v>0.04</v>
          </cell>
          <cell r="AD6154">
            <v>5</v>
          </cell>
        </row>
        <row r="6155">
          <cell r="D6155" t="str">
            <v>033459_Z11</v>
          </cell>
          <cell r="P6155">
            <v>0.04</v>
          </cell>
          <cell r="AD6155">
            <v>6</v>
          </cell>
        </row>
        <row r="6156">
          <cell r="D6156" t="str">
            <v>033572_Z11</v>
          </cell>
          <cell r="P6156">
            <v>2.1999999999999999E-2</v>
          </cell>
          <cell r="AD6156">
            <v>1</v>
          </cell>
        </row>
        <row r="6157">
          <cell r="D6157" t="str">
            <v>033572_Z11</v>
          </cell>
          <cell r="P6157">
            <v>2.1999999999999999E-2</v>
          </cell>
          <cell r="AD6157">
            <v>2</v>
          </cell>
        </row>
        <row r="6158">
          <cell r="D6158" t="str">
            <v>033572_Z11</v>
          </cell>
          <cell r="P6158">
            <v>2.1999999999999999E-2</v>
          </cell>
          <cell r="AD6158">
            <v>3</v>
          </cell>
        </row>
        <row r="6159">
          <cell r="D6159" t="str">
            <v>033572_Z11</v>
          </cell>
          <cell r="P6159">
            <v>2.1999999999999999E-2</v>
          </cell>
          <cell r="AD6159">
            <v>4</v>
          </cell>
        </row>
        <row r="6160">
          <cell r="D6160" t="str">
            <v>033572_Z11</v>
          </cell>
          <cell r="P6160">
            <v>2.1999999999999999E-2</v>
          </cell>
          <cell r="AD6160">
            <v>5</v>
          </cell>
        </row>
        <row r="6161">
          <cell r="D6161" t="str">
            <v>033572_Z11</v>
          </cell>
          <cell r="P6161">
            <v>2.1999999999999999E-2</v>
          </cell>
          <cell r="AD6161">
            <v>6</v>
          </cell>
        </row>
        <row r="6162">
          <cell r="D6162" t="str">
            <v>033616_Z11</v>
          </cell>
          <cell r="P6162">
            <v>0.06</v>
          </cell>
          <cell r="AD6162">
            <v>1</v>
          </cell>
        </row>
        <row r="6163">
          <cell r="D6163" t="str">
            <v>033616_Z11</v>
          </cell>
          <cell r="P6163">
            <v>0.06</v>
          </cell>
          <cell r="AD6163">
            <v>2</v>
          </cell>
        </row>
        <row r="6164">
          <cell r="D6164" t="str">
            <v>033616_Z11</v>
          </cell>
          <cell r="P6164">
            <v>0.06</v>
          </cell>
          <cell r="AD6164">
            <v>3</v>
          </cell>
        </row>
        <row r="6165">
          <cell r="D6165" t="str">
            <v>033616_Z11</v>
          </cell>
          <cell r="P6165">
            <v>0.06</v>
          </cell>
          <cell r="AD6165">
            <v>4</v>
          </cell>
        </row>
        <row r="6166">
          <cell r="D6166" t="str">
            <v>033616_Z11</v>
          </cell>
          <cell r="P6166">
            <v>0.06</v>
          </cell>
          <cell r="AD6166">
            <v>5</v>
          </cell>
        </row>
        <row r="6167">
          <cell r="D6167" t="str">
            <v>033616_Z11</v>
          </cell>
          <cell r="P6167">
            <v>0.06</v>
          </cell>
          <cell r="AD6167">
            <v>6</v>
          </cell>
        </row>
        <row r="6168">
          <cell r="D6168" t="str">
            <v>033671_Z11</v>
          </cell>
          <cell r="P6168">
            <v>0.05</v>
          </cell>
          <cell r="AD6168">
            <v>1</v>
          </cell>
        </row>
        <row r="6169">
          <cell r="D6169" t="str">
            <v>033671_Z11</v>
          </cell>
          <cell r="P6169">
            <v>0.05</v>
          </cell>
          <cell r="AD6169">
            <v>2</v>
          </cell>
        </row>
        <row r="6170">
          <cell r="D6170" t="str">
            <v>033671_Z11</v>
          </cell>
          <cell r="P6170">
            <v>0.05</v>
          </cell>
          <cell r="AD6170">
            <v>3</v>
          </cell>
        </row>
        <row r="6171">
          <cell r="D6171" t="str">
            <v>033671_Z11</v>
          </cell>
          <cell r="P6171">
            <v>0.05</v>
          </cell>
          <cell r="AD6171">
            <v>4</v>
          </cell>
        </row>
        <row r="6172">
          <cell r="D6172" t="str">
            <v>033671_Z11</v>
          </cell>
          <cell r="P6172">
            <v>0.05</v>
          </cell>
          <cell r="AD6172">
            <v>5</v>
          </cell>
        </row>
        <row r="6173">
          <cell r="D6173" t="str">
            <v>033671_Z11</v>
          </cell>
          <cell r="P6173">
            <v>0.05</v>
          </cell>
          <cell r="AD6173">
            <v>6</v>
          </cell>
        </row>
        <row r="6174">
          <cell r="D6174" t="str">
            <v>033672_Z11</v>
          </cell>
          <cell r="P6174">
            <v>0.03</v>
          </cell>
          <cell r="AD6174">
            <v>1</v>
          </cell>
        </row>
        <row r="6175">
          <cell r="D6175" t="str">
            <v>033672_Z11</v>
          </cell>
          <cell r="P6175">
            <v>0.03</v>
          </cell>
          <cell r="AD6175">
            <v>2</v>
          </cell>
        </row>
        <row r="6176">
          <cell r="D6176" t="str">
            <v>033672_Z11</v>
          </cell>
          <cell r="P6176">
            <v>0.03</v>
          </cell>
          <cell r="AD6176">
            <v>3</v>
          </cell>
        </row>
        <row r="6177">
          <cell r="D6177" t="str">
            <v>033672_Z11</v>
          </cell>
          <cell r="P6177">
            <v>0.03</v>
          </cell>
          <cell r="AD6177">
            <v>4</v>
          </cell>
        </row>
        <row r="6178">
          <cell r="D6178" t="str">
            <v>033672_Z11</v>
          </cell>
          <cell r="P6178">
            <v>0.03</v>
          </cell>
          <cell r="AD6178">
            <v>5</v>
          </cell>
        </row>
        <row r="6179">
          <cell r="D6179" t="str">
            <v>033672_Z11</v>
          </cell>
          <cell r="P6179">
            <v>0.03</v>
          </cell>
          <cell r="AD6179">
            <v>6</v>
          </cell>
        </row>
        <row r="6180">
          <cell r="D6180" t="str">
            <v>033684_Z11</v>
          </cell>
          <cell r="P6180">
            <v>7.0000000000000007E-2</v>
          </cell>
          <cell r="AD6180">
            <v>1</v>
          </cell>
        </row>
        <row r="6181">
          <cell r="D6181" t="str">
            <v>033684_Z11</v>
          </cell>
          <cell r="P6181">
            <v>7.0000000000000007E-2</v>
          </cell>
          <cell r="AD6181">
            <v>2</v>
          </cell>
        </row>
        <row r="6182">
          <cell r="D6182" t="str">
            <v>033684_Z11</v>
          </cell>
          <cell r="P6182">
            <v>7.0000000000000007E-2</v>
          </cell>
          <cell r="AD6182">
            <v>3</v>
          </cell>
        </row>
        <row r="6183">
          <cell r="D6183" t="str">
            <v>033684_Z11</v>
          </cell>
          <cell r="P6183">
            <v>7.0000000000000007E-2</v>
          </cell>
          <cell r="AD6183">
            <v>4</v>
          </cell>
        </row>
        <row r="6184">
          <cell r="D6184" t="str">
            <v>033684_Z11</v>
          </cell>
          <cell r="P6184">
            <v>7.0000000000000007E-2</v>
          </cell>
          <cell r="AD6184">
            <v>5</v>
          </cell>
        </row>
        <row r="6185">
          <cell r="D6185" t="str">
            <v>033684_Z11</v>
          </cell>
          <cell r="P6185">
            <v>7.0000000000000007E-2</v>
          </cell>
          <cell r="AD6185">
            <v>6</v>
          </cell>
        </row>
        <row r="6186">
          <cell r="D6186" t="str">
            <v>033685_Z11</v>
          </cell>
          <cell r="P6186">
            <v>0.09</v>
          </cell>
          <cell r="AD6186">
            <v>1</v>
          </cell>
        </row>
        <row r="6187">
          <cell r="D6187" t="str">
            <v>033685_Z11</v>
          </cell>
          <cell r="P6187">
            <v>0.09</v>
          </cell>
          <cell r="AD6187">
            <v>2</v>
          </cell>
        </row>
        <row r="6188">
          <cell r="D6188" t="str">
            <v>033685_Z11</v>
          </cell>
          <cell r="P6188">
            <v>0.09</v>
          </cell>
          <cell r="AD6188">
            <v>3</v>
          </cell>
        </row>
        <row r="6189">
          <cell r="D6189" t="str">
            <v>033685_Z11</v>
          </cell>
          <cell r="P6189">
            <v>0.09</v>
          </cell>
          <cell r="AD6189">
            <v>4</v>
          </cell>
        </row>
        <row r="6190">
          <cell r="D6190" t="str">
            <v>033685_Z11</v>
          </cell>
          <cell r="P6190">
            <v>0.09</v>
          </cell>
          <cell r="AD6190">
            <v>5</v>
          </cell>
        </row>
        <row r="6191">
          <cell r="D6191" t="str">
            <v>033685_Z11</v>
          </cell>
          <cell r="P6191">
            <v>0.09</v>
          </cell>
          <cell r="AD6191">
            <v>6</v>
          </cell>
        </row>
        <row r="6192">
          <cell r="D6192" t="str">
            <v>033724_Z11</v>
          </cell>
          <cell r="P6192">
            <v>4.0000000000000001E-3</v>
          </cell>
          <cell r="AD6192">
            <v>1</v>
          </cell>
        </row>
        <row r="6193">
          <cell r="D6193" t="str">
            <v>033724_Z11</v>
          </cell>
          <cell r="P6193">
            <v>4.0000000000000001E-3</v>
          </cell>
          <cell r="AD6193">
            <v>2</v>
          </cell>
        </row>
        <row r="6194">
          <cell r="D6194" t="str">
            <v>033724_Z11</v>
          </cell>
          <cell r="P6194">
            <v>4.0000000000000001E-3</v>
          </cell>
          <cell r="AD6194">
            <v>3</v>
          </cell>
        </row>
        <row r="6195">
          <cell r="D6195" t="str">
            <v>033724_Z11</v>
          </cell>
          <cell r="P6195">
            <v>4.0000000000000001E-3</v>
          </cell>
          <cell r="AD6195">
            <v>4</v>
          </cell>
        </row>
        <row r="6196">
          <cell r="D6196" t="str">
            <v>033724_Z11</v>
          </cell>
          <cell r="P6196">
            <v>4.0000000000000001E-3</v>
          </cell>
          <cell r="AD6196">
            <v>5</v>
          </cell>
        </row>
        <row r="6197">
          <cell r="D6197" t="str">
            <v>033724_Z11</v>
          </cell>
          <cell r="P6197">
            <v>4.0000000000000001E-3</v>
          </cell>
          <cell r="AD6197">
            <v>6</v>
          </cell>
        </row>
        <row r="6198">
          <cell r="D6198" t="str">
            <v>033733_Z11</v>
          </cell>
          <cell r="P6198">
            <v>8.0000000000000002E-3</v>
          </cell>
          <cell r="AD6198">
            <v>1</v>
          </cell>
        </row>
        <row r="6199">
          <cell r="D6199" t="str">
            <v>033733_Z11</v>
          </cell>
          <cell r="P6199">
            <v>8.0000000000000002E-3</v>
          </cell>
          <cell r="AD6199">
            <v>2</v>
          </cell>
        </row>
        <row r="6200">
          <cell r="D6200" t="str">
            <v>033733_Z11</v>
          </cell>
          <cell r="P6200">
            <v>8.0000000000000002E-3</v>
          </cell>
          <cell r="AD6200">
            <v>3</v>
          </cell>
        </row>
        <row r="6201">
          <cell r="D6201" t="str">
            <v>033733_Z11</v>
          </cell>
          <cell r="P6201">
            <v>8.0000000000000002E-3</v>
          </cell>
          <cell r="AD6201">
            <v>4</v>
          </cell>
        </row>
        <row r="6202">
          <cell r="D6202" t="str">
            <v>033733_Z11</v>
          </cell>
          <cell r="P6202">
            <v>8.0000000000000002E-3</v>
          </cell>
          <cell r="AD6202">
            <v>5</v>
          </cell>
        </row>
        <row r="6203">
          <cell r="D6203" t="str">
            <v>033733_Z11</v>
          </cell>
          <cell r="P6203">
            <v>8.0000000000000002E-3</v>
          </cell>
          <cell r="AD6203">
            <v>6</v>
          </cell>
        </row>
        <row r="6204">
          <cell r="D6204" t="str">
            <v>033735_Z11</v>
          </cell>
          <cell r="P6204">
            <v>8.6300000000000002E-2</v>
          </cell>
          <cell r="AD6204">
            <v>1</v>
          </cell>
        </row>
        <row r="6205">
          <cell r="D6205" t="str">
            <v>033735_Z11</v>
          </cell>
          <cell r="P6205">
            <v>8.6300000000000002E-2</v>
          </cell>
          <cell r="AD6205">
            <v>2</v>
          </cell>
        </row>
        <row r="6206">
          <cell r="D6206" t="str">
            <v>033735_Z11</v>
          </cell>
          <cell r="P6206">
            <v>8.6300000000000002E-2</v>
          </cell>
          <cell r="AD6206">
            <v>3</v>
          </cell>
        </row>
        <row r="6207">
          <cell r="D6207" t="str">
            <v>033735_Z11</v>
          </cell>
          <cell r="P6207">
            <v>8.6300000000000002E-2</v>
          </cell>
          <cell r="AD6207">
            <v>4</v>
          </cell>
        </row>
        <row r="6208">
          <cell r="D6208" t="str">
            <v>033735_Z11</v>
          </cell>
          <cell r="P6208">
            <v>8.6300000000000002E-2</v>
          </cell>
          <cell r="AD6208">
            <v>5</v>
          </cell>
        </row>
        <row r="6209">
          <cell r="D6209" t="str">
            <v>033735_Z11</v>
          </cell>
          <cell r="P6209">
            <v>8.6300000000000002E-2</v>
          </cell>
          <cell r="AD6209">
            <v>6</v>
          </cell>
        </row>
        <row r="6210">
          <cell r="D6210" t="str">
            <v>033775_Z11</v>
          </cell>
          <cell r="P6210">
            <v>0.15</v>
          </cell>
          <cell r="AD6210">
            <v>1</v>
          </cell>
        </row>
        <row r="6211">
          <cell r="D6211" t="str">
            <v>033775_Z11</v>
          </cell>
          <cell r="P6211">
            <v>0.15</v>
          </cell>
          <cell r="AD6211">
            <v>2</v>
          </cell>
        </row>
        <row r="6212">
          <cell r="D6212" t="str">
            <v>033775_Z11</v>
          </cell>
          <cell r="P6212">
            <v>0.15</v>
          </cell>
          <cell r="AD6212">
            <v>3</v>
          </cell>
        </row>
        <row r="6213">
          <cell r="D6213" t="str">
            <v>033775_Z11</v>
          </cell>
          <cell r="P6213">
            <v>0.15</v>
          </cell>
          <cell r="AD6213">
            <v>4</v>
          </cell>
        </row>
        <row r="6214">
          <cell r="D6214" t="str">
            <v>033775_Z11</v>
          </cell>
          <cell r="P6214">
            <v>0.15</v>
          </cell>
          <cell r="AD6214">
            <v>5</v>
          </cell>
        </row>
        <row r="6215">
          <cell r="D6215" t="str">
            <v>033775_Z11</v>
          </cell>
          <cell r="P6215">
            <v>0.15</v>
          </cell>
          <cell r="AD6215">
            <v>6</v>
          </cell>
        </row>
        <row r="6216">
          <cell r="D6216" t="str">
            <v>033782_Z11</v>
          </cell>
          <cell r="P6216">
            <v>3.6999999999999998E-2</v>
          </cell>
          <cell r="AD6216">
            <v>1</v>
          </cell>
        </row>
        <row r="6217">
          <cell r="D6217" t="str">
            <v>033782_Z11</v>
          </cell>
          <cell r="P6217">
            <v>3.6999999999999998E-2</v>
          </cell>
          <cell r="AD6217">
            <v>2</v>
          </cell>
        </row>
        <row r="6218">
          <cell r="D6218" t="str">
            <v>033782_Z11</v>
          </cell>
          <cell r="P6218">
            <v>3.6999999999999998E-2</v>
          </cell>
          <cell r="AD6218">
            <v>3</v>
          </cell>
        </row>
        <row r="6219">
          <cell r="D6219" t="str">
            <v>033782_Z11</v>
          </cell>
          <cell r="P6219">
            <v>3.6999999999999998E-2</v>
          </cell>
          <cell r="AD6219">
            <v>4</v>
          </cell>
        </row>
        <row r="6220">
          <cell r="D6220" t="str">
            <v>033782_Z11</v>
          </cell>
          <cell r="P6220">
            <v>3.6999999999999998E-2</v>
          </cell>
          <cell r="AD6220">
            <v>5</v>
          </cell>
        </row>
        <row r="6221">
          <cell r="D6221" t="str">
            <v>033782_Z11</v>
          </cell>
          <cell r="P6221">
            <v>3.6999999999999998E-2</v>
          </cell>
          <cell r="AD6221">
            <v>6</v>
          </cell>
        </row>
        <row r="6222">
          <cell r="D6222" t="str">
            <v>033783_Z11</v>
          </cell>
          <cell r="P6222">
            <v>3.6999999999999998E-2</v>
          </cell>
          <cell r="AD6222">
            <v>1</v>
          </cell>
        </row>
        <row r="6223">
          <cell r="D6223" t="str">
            <v>033783_Z11</v>
          </cell>
          <cell r="P6223">
            <v>3.6999999999999998E-2</v>
          </cell>
          <cell r="AD6223">
            <v>2</v>
          </cell>
        </row>
        <row r="6224">
          <cell r="D6224" t="str">
            <v>033783_Z11</v>
          </cell>
          <cell r="P6224">
            <v>3.6999999999999998E-2</v>
          </cell>
          <cell r="AD6224">
            <v>3</v>
          </cell>
        </row>
        <row r="6225">
          <cell r="D6225" t="str">
            <v>033783_Z11</v>
          </cell>
          <cell r="P6225">
            <v>3.6999999999999998E-2</v>
          </cell>
          <cell r="AD6225">
            <v>4</v>
          </cell>
        </row>
        <row r="6226">
          <cell r="D6226" t="str">
            <v>033783_Z11</v>
          </cell>
          <cell r="P6226">
            <v>3.6999999999999998E-2</v>
          </cell>
          <cell r="AD6226">
            <v>5</v>
          </cell>
        </row>
        <row r="6227">
          <cell r="D6227" t="str">
            <v>033783_Z11</v>
          </cell>
          <cell r="P6227">
            <v>3.6999999999999998E-2</v>
          </cell>
          <cell r="AD6227">
            <v>6</v>
          </cell>
        </row>
        <row r="6228">
          <cell r="D6228" t="str">
            <v>033841_Z11</v>
          </cell>
          <cell r="P6228">
            <v>2.1999999999999999E-2</v>
          </cell>
          <cell r="AD6228">
            <v>1</v>
          </cell>
        </row>
        <row r="6229">
          <cell r="D6229" t="str">
            <v>033841_Z11</v>
          </cell>
          <cell r="P6229">
            <v>2.1999999999999999E-2</v>
          </cell>
          <cell r="AD6229">
            <v>2</v>
          </cell>
        </row>
        <row r="6230">
          <cell r="D6230" t="str">
            <v>033841_Z11</v>
          </cell>
          <cell r="P6230">
            <v>2.1999999999999999E-2</v>
          </cell>
          <cell r="AD6230">
            <v>3</v>
          </cell>
        </row>
        <row r="6231">
          <cell r="D6231" t="str">
            <v>033841_Z11</v>
          </cell>
          <cell r="P6231">
            <v>2.1999999999999999E-2</v>
          </cell>
          <cell r="AD6231">
            <v>4</v>
          </cell>
        </row>
        <row r="6232">
          <cell r="D6232" t="str">
            <v>033841_Z11</v>
          </cell>
          <cell r="P6232">
            <v>2.1999999999999999E-2</v>
          </cell>
          <cell r="AD6232">
            <v>5</v>
          </cell>
        </row>
        <row r="6233">
          <cell r="D6233" t="str">
            <v>033841_Z11</v>
          </cell>
          <cell r="P6233">
            <v>2.1999999999999999E-2</v>
          </cell>
          <cell r="AD6233">
            <v>6</v>
          </cell>
        </row>
        <row r="6234">
          <cell r="D6234" t="str">
            <v>033849_Z11</v>
          </cell>
          <cell r="P6234">
            <v>0.24</v>
          </cell>
          <cell r="AD6234">
            <v>1</v>
          </cell>
        </row>
        <row r="6235">
          <cell r="D6235" t="str">
            <v>033849_Z11</v>
          </cell>
          <cell r="P6235">
            <v>0.24</v>
          </cell>
          <cell r="AD6235">
            <v>2</v>
          </cell>
        </row>
        <row r="6236">
          <cell r="D6236" t="str">
            <v>033849_Z11</v>
          </cell>
          <cell r="P6236">
            <v>0.24</v>
          </cell>
          <cell r="AD6236">
            <v>3</v>
          </cell>
        </row>
        <row r="6237">
          <cell r="D6237" t="str">
            <v>033849_Z11</v>
          </cell>
          <cell r="P6237">
            <v>0.24</v>
          </cell>
          <cell r="AD6237">
            <v>4</v>
          </cell>
        </row>
        <row r="6238">
          <cell r="D6238" t="str">
            <v>033849_Z11</v>
          </cell>
          <cell r="P6238">
            <v>0.24</v>
          </cell>
          <cell r="AD6238">
            <v>5</v>
          </cell>
        </row>
        <row r="6239">
          <cell r="D6239" t="str">
            <v>033849_Z11</v>
          </cell>
          <cell r="P6239">
            <v>0.24</v>
          </cell>
          <cell r="AD6239">
            <v>6</v>
          </cell>
        </row>
        <row r="6240">
          <cell r="D6240" t="str">
            <v>033883_Z11</v>
          </cell>
          <cell r="P6240">
            <v>0.11</v>
          </cell>
          <cell r="AD6240">
            <v>1</v>
          </cell>
        </row>
        <row r="6241">
          <cell r="D6241" t="str">
            <v>033883_Z11</v>
          </cell>
          <cell r="P6241">
            <v>0.11</v>
          </cell>
          <cell r="AD6241">
            <v>2</v>
          </cell>
        </row>
        <row r="6242">
          <cell r="D6242" t="str">
            <v>033883_Z11</v>
          </cell>
          <cell r="P6242">
            <v>0.11</v>
          </cell>
          <cell r="AD6242">
            <v>3</v>
          </cell>
        </row>
        <row r="6243">
          <cell r="D6243" t="str">
            <v>033883_Z11</v>
          </cell>
          <cell r="P6243">
            <v>0.11</v>
          </cell>
          <cell r="AD6243">
            <v>4</v>
          </cell>
        </row>
        <row r="6244">
          <cell r="D6244" t="str">
            <v>033883_Z11</v>
          </cell>
          <cell r="P6244">
            <v>0.11</v>
          </cell>
          <cell r="AD6244">
            <v>5</v>
          </cell>
        </row>
        <row r="6245">
          <cell r="D6245" t="str">
            <v>033883_Z11</v>
          </cell>
          <cell r="P6245">
            <v>0.11</v>
          </cell>
          <cell r="AD6245">
            <v>6</v>
          </cell>
        </row>
        <row r="6246">
          <cell r="D6246" t="str">
            <v>033892_Z11</v>
          </cell>
          <cell r="P6246">
            <v>3.6999999999999998E-2</v>
          </cell>
          <cell r="AD6246">
            <v>1</v>
          </cell>
        </row>
        <row r="6247">
          <cell r="D6247" t="str">
            <v>033892_Z11</v>
          </cell>
          <cell r="P6247">
            <v>3.6999999999999998E-2</v>
          </cell>
          <cell r="AD6247">
            <v>2</v>
          </cell>
        </row>
        <row r="6248">
          <cell r="D6248" t="str">
            <v>033892_Z11</v>
          </cell>
          <cell r="P6248">
            <v>3.6999999999999998E-2</v>
          </cell>
          <cell r="AD6248">
            <v>3</v>
          </cell>
        </row>
        <row r="6249">
          <cell r="D6249" t="str">
            <v>033892_Z11</v>
          </cell>
          <cell r="P6249">
            <v>3.6999999999999998E-2</v>
          </cell>
          <cell r="AD6249">
            <v>4</v>
          </cell>
        </row>
        <row r="6250">
          <cell r="D6250" t="str">
            <v>033892_Z11</v>
          </cell>
          <cell r="P6250">
            <v>3.6999999999999998E-2</v>
          </cell>
          <cell r="AD6250">
            <v>5</v>
          </cell>
        </row>
        <row r="6251">
          <cell r="D6251" t="str">
            <v>033892_Z11</v>
          </cell>
          <cell r="P6251">
            <v>3.6999999999999998E-2</v>
          </cell>
          <cell r="AD6251">
            <v>6</v>
          </cell>
        </row>
        <row r="6252">
          <cell r="D6252" t="str">
            <v>033916_Z11</v>
          </cell>
          <cell r="P6252">
            <v>0.16</v>
          </cell>
          <cell r="AD6252">
            <v>1</v>
          </cell>
        </row>
        <row r="6253">
          <cell r="D6253" t="str">
            <v>033916_Z11</v>
          </cell>
          <cell r="P6253">
            <v>0.16</v>
          </cell>
          <cell r="AD6253">
            <v>2</v>
          </cell>
        </row>
        <row r="6254">
          <cell r="D6254" t="str">
            <v>033916_Z11</v>
          </cell>
          <cell r="P6254">
            <v>0.16</v>
          </cell>
          <cell r="AD6254">
            <v>3</v>
          </cell>
        </row>
        <row r="6255">
          <cell r="D6255" t="str">
            <v>033916_Z11</v>
          </cell>
          <cell r="P6255">
            <v>0.16</v>
          </cell>
          <cell r="AD6255">
            <v>4</v>
          </cell>
        </row>
        <row r="6256">
          <cell r="D6256" t="str">
            <v>033916_Z11</v>
          </cell>
          <cell r="P6256">
            <v>0.16</v>
          </cell>
          <cell r="AD6256">
            <v>5</v>
          </cell>
        </row>
        <row r="6257">
          <cell r="D6257" t="str">
            <v>033916_Z11</v>
          </cell>
          <cell r="P6257">
            <v>0.16</v>
          </cell>
          <cell r="AD6257">
            <v>6</v>
          </cell>
        </row>
        <row r="6258">
          <cell r="D6258" t="str">
            <v>033918_Z11</v>
          </cell>
          <cell r="P6258"/>
          <cell r="AD6258">
            <v>1</v>
          </cell>
        </row>
        <row r="6259">
          <cell r="D6259" t="str">
            <v>033918_Z11</v>
          </cell>
          <cell r="P6259">
            <v>2.1999999999999999E-2</v>
          </cell>
          <cell r="AD6259">
            <v>1</v>
          </cell>
        </row>
        <row r="6260">
          <cell r="D6260" t="str">
            <v>033918_Z11</v>
          </cell>
          <cell r="P6260">
            <v>2.1999999999999999E-2</v>
          </cell>
          <cell r="AD6260">
            <v>2</v>
          </cell>
        </row>
        <row r="6261">
          <cell r="D6261" t="str">
            <v>033918_Z11</v>
          </cell>
          <cell r="P6261">
            <v>2.1999999999999999E-2</v>
          </cell>
          <cell r="AD6261">
            <v>3</v>
          </cell>
        </row>
        <row r="6262">
          <cell r="D6262" t="str">
            <v>033918_Z11</v>
          </cell>
          <cell r="P6262">
            <v>2.1999999999999999E-2</v>
          </cell>
          <cell r="AD6262">
            <v>4</v>
          </cell>
        </row>
        <row r="6263">
          <cell r="D6263" t="str">
            <v>033918_Z11</v>
          </cell>
          <cell r="P6263">
            <v>2.1999999999999999E-2</v>
          </cell>
          <cell r="AD6263">
            <v>5</v>
          </cell>
        </row>
        <row r="6264">
          <cell r="D6264" t="str">
            <v>033918_Z11</v>
          </cell>
          <cell r="P6264">
            <v>2.1999999999999999E-2</v>
          </cell>
          <cell r="AD6264">
            <v>6</v>
          </cell>
        </row>
        <row r="6265">
          <cell r="D6265" t="str">
            <v>033919_Z11</v>
          </cell>
          <cell r="P6265"/>
          <cell r="AD6265">
            <v>1</v>
          </cell>
        </row>
        <row r="6266">
          <cell r="D6266" t="str">
            <v>033919_Z11</v>
          </cell>
          <cell r="P6266">
            <v>0.03</v>
          </cell>
          <cell r="AD6266">
            <v>1</v>
          </cell>
        </row>
        <row r="6267">
          <cell r="D6267" t="str">
            <v>033919_Z11</v>
          </cell>
          <cell r="P6267">
            <v>0.03</v>
          </cell>
          <cell r="AD6267">
            <v>2</v>
          </cell>
        </row>
        <row r="6268">
          <cell r="D6268" t="str">
            <v>033919_Z11</v>
          </cell>
          <cell r="P6268">
            <v>0.03</v>
          </cell>
          <cell r="AD6268">
            <v>3</v>
          </cell>
        </row>
        <row r="6269">
          <cell r="D6269" t="str">
            <v>033919_Z11</v>
          </cell>
          <cell r="P6269">
            <v>0.03</v>
          </cell>
          <cell r="AD6269">
            <v>4</v>
          </cell>
        </row>
        <row r="6270">
          <cell r="D6270" t="str">
            <v>033919_Z11</v>
          </cell>
          <cell r="P6270">
            <v>0.03</v>
          </cell>
          <cell r="AD6270">
            <v>5</v>
          </cell>
        </row>
        <row r="6271">
          <cell r="D6271" t="str">
            <v>033919_Z11</v>
          </cell>
          <cell r="P6271">
            <v>0.03</v>
          </cell>
          <cell r="AD6271">
            <v>6</v>
          </cell>
        </row>
        <row r="6272">
          <cell r="D6272" t="str">
            <v>033920_Z11</v>
          </cell>
          <cell r="P6272">
            <v>0.11</v>
          </cell>
          <cell r="AD6272">
            <v>1</v>
          </cell>
        </row>
        <row r="6273">
          <cell r="D6273" t="str">
            <v>033920_Z11</v>
          </cell>
          <cell r="P6273">
            <v>0.11</v>
          </cell>
          <cell r="AD6273">
            <v>2</v>
          </cell>
        </row>
        <row r="6274">
          <cell r="D6274" t="str">
            <v>033920_Z11</v>
          </cell>
          <cell r="P6274">
            <v>0.11</v>
          </cell>
          <cell r="AD6274">
            <v>3</v>
          </cell>
        </row>
        <row r="6275">
          <cell r="D6275" t="str">
            <v>033920_Z11</v>
          </cell>
          <cell r="P6275">
            <v>0.11</v>
          </cell>
          <cell r="AD6275">
            <v>4</v>
          </cell>
        </row>
        <row r="6276">
          <cell r="D6276" t="str">
            <v>033920_Z11</v>
          </cell>
          <cell r="P6276">
            <v>0.11</v>
          </cell>
          <cell r="AD6276">
            <v>5</v>
          </cell>
        </row>
        <row r="6277">
          <cell r="D6277" t="str">
            <v>033920_Z11</v>
          </cell>
          <cell r="P6277">
            <v>0.11</v>
          </cell>
          <cell r="AD6277">
            <v>6</v>
          </cell>
        </row>
        <row r="6278">
          <cell r="D6278" t="str">
            <v>033921_Z11</v>
          </cell>
          <cell r="P6278">
            <v>5.5E-2</v>
          </cell>
          <cell r="AD6278">
            <v>1</v>
          </cell>
        </row>
        <row r="6279">
          <cell r="D6279" t="str">
            <v>033921_Z11</v>
          </cell>
          <cell r="P6279">
            <v>5.5E-2</v>
          </cell>
          <cell r="AD6279">
            <v>2</v>
          </cell>
        </row>
        <row r="6280">
          <cell r="D6280" t="str">
            <v>033921_Z11</v>
          </cell>
          <cell r="P6280">
            <v>5.5E-2</v>
          </cell>
          <cell r="AD6280">
            <v>3</v>
          </cell>
        </row>
        <row r="6281">
          <cell r="D6281" t="str">
            <v>033921_Z11</v>
          </cell>
          <cell r="P6281">
            <v>5.5E-2</v>
          </cell>
          <cell r="AD6281">
            <v>4</v>
          </cell>
        </row>
        <row r="6282">
          <cell r="D6282" t="str">
            <v>033921_Z11</v>
          </cell>
          <cell r="P6282">
            <v>5.5E-2</v>
          </cell>
          <cell r="AD6282">
            <v>5</v>
          </cell>
        </row>
        <row r="6283">
          <cell r="D6283" t="str">
            <v>033921_Z11</v>
          </cell>
          <cell r="P6283">
            <v>5.5E-2</v>
          </cell>
          <cell r="AD6283">
            <v>6</v>
          </cell>
        </row>
        <row r="6284">
          <cell r="D6284" t="str">
            <v>033927_Z11</v>
          </cell>
          <cell r="P6284">
            <v>4.4999999999999998E-2</v>
          </cell>
          <cell r="AD6284">
            <v>1</v>
          </cell>
        </row>
        <row r="6285">
          <cell r="D6285" t="str">
            <v>033927_Z11</v>
          </cell>
          <cell r="P6285">
            <v>4.4999999999999998E-2</v>
          </cell>
          <cell r="AD6285">
            <v>2</v>
          </cell>
        </row>
        <row r="6286">
          <cell r="D6286" t="str">
            <v>033927_Z11</v>
          </cell>
          <cell r="P6286">
            <v>4.4999999999999998E-2</v>
          </cell>
          <cell r="AD6286">
            <v>3</v>
          </cell>
        </row>
        <row r="6287">
          <cell r="D6287" t="str">
            <v>033927_Z11</v>
          </cell>
          <cell r="P6287">
            <v>4.4999999999999998E-2</v>
          </cell>
          <cell r="AD6287">
            <v>4</v>
          </cell>
        </row>
        <row r="6288">
          <cell r="D6288" t="str">
            <v>033927_Z11</v>
          </cell>
          <cell r="P6288">
            <v>4.4999999999999998E-2</v>
          </cell>
          <cell r="AD6288">
            <v>5</v>
          </cell>
        </row>
        <row r="6289">
          <cell r="D6289" t="str">
            <v>033927_Z11</v>
          </cell>
          <cell r="P6289">
            <v>4.4999999999999998E-2</v>
          </cell>
          <cell r="AD6289">
            <v>6</v>
          </cell>
        </row>
        <row r="6290">
          <cell r="D6290" t="str">
            <v>033934_Z11</v>
          </cell>
          <cell r="P6290">
            <v>0.16</v>
          </cell>
          <cell r="AD6290">
            <v>1</v>
          </cell>
        </row>
        <row r="6291">
          <cell r="D6291" t="str">
            <v>033934_Z11</v>
          </cell>
          <cell r="P6291">
            <v>0.16</v>
          </cell>
          <cell r="AD6291">
            <v>2</v>
          </cell>
        </row>
        <row r="6292">
          <cell r="D6292" t="str">
            <v>033934_Z11</v>
          </cell>
          <cell r="P6292">
            <v>0.16</v>
          </cell>
          <cell r="AD6292">
            <v>3</v>
          </cell>
        </row>
        <row r="6293">
          <cell r="D6293" t="str">
            <v>033934_Z11</v>
          </cell>
          <cell r="P6293">
            <v>0.16</v>
          </cell>
          <cell r="AD6293">
            <v>4</v>
          </cell>
        </row>
        <row r="6294">
          <cell r="D6294" t="str">
            <v>033934_Z11</v>
          </cell>
          <cell r="P6294">
            <v>0.16</v>
          </cell>
          <cell r="AD6294">
            <v>5</v>
          </cell>
        </row>
        <row r="6295">
          <cell r="D6295" t="str">
            <v>033934_Z11</v>
          </cell>
          <cell r="P6295">
            <v>0.16</v>
          </cell>
          <cell r="AD6295">
            <v>6</v>
          </cell>
        </row>
        <row r="6296">
          <cell r="D6296" t="str">
            <v>033935_Z11</v>
          </cell>
          <cell r="P6296">
            <v>5.5E-2</v>
          </cell>
          <cell r="AD6296">
            <v>1</v>
          </cell>
        </row>
        <row r="6297">
          <cell r="D6297" t="str">
            <v>033935_Z11</v>
          </cell>
          <cell r="P6297">
            <v>5.5E-2</v>
          </cell>
          <cell r="AD6297">
            <v>2</v>
          </cell>
        </row>
        <row r="6298">
          <cell r="D6298" t="str">
            <v>033935_Z11</v>
          </cell>
          <cell r="P6298">
            <v>5.5E-2</v>
          </cell>
          <cell r="AD6298">
            <v>3</v>
          </cell>
        </row>
        <row r="6299">
          <cell r="D6299" t="str">
            <v>033935_Z11</v>
          </cell>
          <cell r="P6299">
            <v>5.5E-2</v>
          </cell>
          <cell r="AD6299">
            <v>4</v>
          </cell>
        </row>
        <row r="6300">
          <cell r="D6300" t="str">
            <v>033935_Z11</v>
          </cell>
          <cell r="P6300">
            <v>5.5E-2</v>
          </cell>
          <cell r="AD6300">
            <v>5</v>
          </cell>
        </row>
        <row r="6301">
          <cell r="D6301" t="str">
            <v>033935_Z11</v>
          </cell>
          <cell r="P6301">
            <v>5.5E-2</v>
          </cell>
          <cell r="AD6301">
            <v>6</v>
          </cell>
        </row>
        <row r="6302">
          <cell r="D6302" t="str">
            <v>033939_Z11</v>
          </cell>
          <cell r="P6302">
            <v>0.16</v>
          </cell>
          <cell r="AD6302">
            <v>1</v>
          </cell>
        </row>
        <row r="6303">
          <cell r="D6303" t="str">
            <v>033939_Z11</v>
          </cell>
          <cell r="P6303">
            <v>0.16</v>
          </cell>
          <cell r="AD6303">
            <v>2</v>
          </cell>
        </row>
        <row r="6304">
          <cell r="D6304" t="str">
            <v>033939_Z11</v>
          </cell>
          <cell r="P6304">
            <v>0.16</v>
          </cell>
          <cell r="AD6304">
            <v>3</v>
          </cell>
        </row>
        <row r="6305">
          <cell r="D6305" t="str">
            <v>033939_Z11</v>
          </cell>
          <cell r="P6305">
            <v>0.16</v>
          </cell>
          <cell r="AD6305">
            <v>4</v>
          </cell>
        </row>
        <row r="6306">
          <cell r="D6306" t="str">
            <v>033939_Z11</v>
          </cell>
          <cell r="P6306">
            <v>0.16</v>
          </cell>
          <cell r="AD6306">
            <v>5</v>
          </cell>
        </row>
        <row r="6307">
          <cell r="D6307" t="str">
            <v>033939_Z11</v>
          </cell>
          <cell r="P6307">
            <v>0.16</v>
          </cell>
          <cell r="AD6307">
            <v>6</v>
          </cell>
        </row>
        <row r="6308">
          <cell r="D6308" t="str">
            <v>033940_Z11</v>
          </cell>
          <cell r="P6308">
            <v>0.02</v>
          </cell>
          <cell r="AD6308">
            <v>1</v>
          </cell>
        </row>
        <row r="6309">
          <cell r="D6309" t="str">
            <v>033940_Z11</v>
          </cell>
          <cell r="P6309">
            <v>0.02</v>
          </cell>
          <cell r="AD6309">
            <v>2</v>
          </cell>
        </row>
        <row r="6310">
          <cell r="D6310" t="str">
            <v>033940_Z11</v>
          </cell>
          <cell r="P6310">
            <v>0.02</v>
          </cell>
          <cell r="AD6310">
            <v>3</v>
          </cell>
        </row>
        <row r="6311">
          <cell r="D6311" t="str">
            <v>033940_Z11</v>
          </cell>
          <cell r="P6311">
            <v>0.02</v>
          </cell>
          <cell r="AD6311">
            <v>4</v>
          </cell>
        </row>
        <row r="6312">
          <cell r="D6312" t="str">
            <v>033940_Z11</v>
          </cell>
          <cell r="P6312">
            <v>0.02</v>
          </cell>
          <cell r="AD6312">
            <v>5</v>
          </cell>
        </row>
        <row r="6313">
          <cell r="D6313" t="str">
            <v>033940_Z11</v>
          </cell>
          <cell r="P6313">
            <v>0.02</v>
          </cell>
          <cell r="AD6313">
            <v>6</v>
          </cell>
        </row>
        <row r="6314">
          <cell r="D6314" t="str">
            <v>033947_Z11</v>
          </cell>
          <cell r="P6314">
            <v>4.4999999999999998E-2</v>
          </cell>
          <cell r="AD6314">
            <v>1</v>
          </cell>
        </row>
        <row r="6315">
          <cell r="D6315" t="str">
            <v>033947_Z11</v>
          </cell>
          <cell r="P6315">
            <v>4.4999999999999998E-2</v>
          </cell>
          <cell r="AD6315">
            <v>2</v>
          </cell>
        </row>
        <row r="6316">
          <cell r="D6316" t="str">
            <v>033947_Z11</v>
          </cell>
          <cell r="P6316">
            <v>4.4999999999999998E-2</v>
          </cell>
          <cell r="AD6316">
            <v>3</v>
          </cell>
        </row>
        <row r="6317">
          <cell r="D6317" t="str">
            <v>033947_Z11</v>
          </cell>
          <cell r="P6317">
            <v>4.4999999999999998E-2</v>
          </cell>
          <cell r="AD6317">
            <v>4</v>
          </cell>
        </row>
        <row r="6318">
          <cell r="D6318" t="str">
            <v>033947_Z11</v>
          </cell>
          <cell r="P6318">
            <v>4.4999999999999998E-2</v>
          </cell>
          <cell r="AD6318">
            <v>5</v>
          </cell>
        </row>
        <row r="6319">
          <cell r="D6319" t="str">
            <v>033947_Z11</v>
          </cell>
          <cell r="P6319">
            <v>4.4999999999999998E-2</v>
          </cell>
          <cell r="AD6319">
            <v>6</v>
          </cell>
        </row>
        <row r="6320">
          <cell r="D6320" t="str">
            <v>033951_Z11</v>
          </cell>
          <cell r="P6320">
            <v>1.4999999999999999E-2</v>
          </cell>
          <cell r="AD6320">
            <v>1</v>
          </cell>
        </row>
        <row r="6321">
          <cell r="D6321" t="str">
            <v>033951_Z11</v>
          </cell>
          <cell r="P6321">
            <v>1.4999999999999999E-2</v>
          </cell>
          <cell r="AD6321">
            <v>2</v>
          </cell>
        </row>
        <row r="6322">
          <cell r="D6322" t="str">
            <v>033951_Z11</v>
          </cell>
          <cell r="P6322">
            <v>1.4999999999999999E-2</v>
          </cell>
          <cell r="AD6322">
            <v>3</v>
          </cell>
        </row>
        <row r="6323">
          <cell r="D6323" t="str">
            <v>033951_Z11</v>
          </cell>
          <cell r="P6323">
            <v>1.4999999999999999E-2</v>
          </cell>
          <cell r="AD6323">
            <v>4</v>
          </cell>
        </row>
        <row r="6324">
          <cell r="D6324" t="str">
            <v>033956_Z11</v>
          </cell>
          <cell r="P6324">
            <v>0.03</v>
          </cell>
          <cell r="AD6324">
            <v>1</v>
          </cell>
        </row>
        <row r="6325">
          <cell r="D6325" t="str">
            <v>033956_Z11</v>
          </cell>
          <cell r="P6325">
            <v>0.03</v>
          </cell>
          <cell r="AD6325">
            <v>2</v>
          </cell>
        </row>
        <row r="6326">
          <cell r="D6326" t="str">
            <v>033956_Z11</v>
          </cell>
          <cell r="P6326">
            <v>0.03</v>
          </cell>
          <cell r="AD6326">
            <v>3</v>
          </cell>
        </row>
        <row r="6327">
          <cell r="D6327" t="str">
            <v>033956_Z11</v>
          </cell>
          <cell r="P6327">
            <v>0.03</v>
          </cell>
          <cell r="AD6327">
            <v>4</v>
          </cell>
        </row>
        <row r="6328">
          <cell r="D6328" t="str">
            <v>033956_Z11</v>
          </cell>
          <cell r="P6328">
            <v>0.03</v>
          </cell>
          <cell r="AD6328">
            <v>5</v>
          </cell>
        </row>
        <row r="6329">
          <cell r="D6329" t="str">
            <v>033956_Z11</v>
          </cell>
          <cell r="P6329">
            <v>0.03</v>
          </cell>
          <cell r="AD6329">
            <v>6</v>
          </cell>
        </row>
        <row r="6330">
          <cell r="D6330" t="str">
            <v>033965_Z11</v>
          </cell>
          <cell r="P6330">
            <v>7.4999999999999997E-3</v>
          </cell>
          <cell r="AD6330">
            <v>1</v>
          </cell>
        </row>
        <row r="6331">
          <cell r="D6331" t="str">
            <v>033965_Z11</v>
          </cell>
          <cell r="P6331">
            <v>7.4999999999999997E-3</v>
          </cell>
          <cell r="AD6331">
            <v>2</v>
          </cell>
        </row>
        <row r="6332">
          <cell r="D6332" t="str">
            <v>033968_Z11</v>
          </cell>
          <cell r="P6332">
            <v>7.4999999999999997E-3</v>
          </cell>
          <cell r="AD6332">
            <v>1</v>
          </cell>
        </row>
        <row r="6333">
          <cell r="D6333" t="str">
            <v>033968_Z11</v>
          </cell>
          <cell r="P6333">
            <v>7.4999999999999997E-3</v>
          </cell>
          <cell r="AD6333">
            <v>2</v>
          </cell>
        </row>
        <row r="6334">
          <cell r="D6334" t="str">
            <v>033968_Z11</v>
          </cell>
          <cell r="P6334">
            <v>7.4999999999999997E-3</v>
          </cell>
          <cell r="AD6334">
            <v>3</v>
          </cell>
        </row>
        <row r="6335">
          <cell r="D6335" t="str">
            <v>033968_Z11</v>
          </cell>
          <cell r="P6335">
            <v>7.4999999999999997E-3</v>
          </cell>
          <cell r="AD6335">
            <v>4</v>
          </cell>
        </row>
        <row r="6336">
          <cell r="D6336" t="str">
            <v>033968_Z11</v>
          </cell>
          <cell r="P6336">
            <v>7.4999999999999997E-3</v>
          </cell>
          <cell r="AD6336">
            <v>5</v>
          </cell>
        </row>
        <row r="6337">
          <cell r="D6337" t="str">
            <v>033968_Z11</v>
          </cell>
          <cell r="P6337">
            <v>7.4999999999999997E-3</v>
          </cell>
          <cell r="AD6337">
            <v>6</v>
          </cell>
        </row>
        <row r="6338">
          <cell r="D6338" t="str">
            <v>033969_Z11</v>
          </cell>
          <cell r="P6338">
            <v>7.4999999999999997E-3</v>
          </cell>
          <cell r="AD6338">
            <v>1</v>
          </cell>
        </row>
        <row r="6339">
          <cell r="D6339" t="str">
            <v>033969_Z11</v>
          </cell>
          <cell r="P6339">
            <v>7.4999999999999997E-3</v>
          </cell>
          <cell r="AD6339">
            <v>2</v>
          </cell>
        </row>
        <row r="6340">
          <cell r="D6340" t="str">
            <v>033969_Z11</v>
          </cell>
          <cell r="P6340">
            <v>7.4999999999999997E-3</v>
          </cell>
          <cell r="AD6340">
            <v>3</v>
          </cell>
        </row>
        <row r="6341">
          <cell r="D6341" t="str">
            <v>033969_Z11</v>
          </cell>
          <cell r="P6341">
            <v>7.4999999999999997E-3</v>
          </cell>
          <cell r="AD6341">
            <v>4</v>
          </cell>
        </row>
        <row r="6342">
          <cell r="D6342" t="str">
            <v>033969_Z11</v>
          </cell>
          <cell r="P6342">
            <v>7.4999999999999997E-3</v>
          </cell>
          <cell r="AD6342">
            <v>5</v>
          </cell>
        </row>
        <row r="6343">
          <cell r="D6343" t="str">
            <v>033969_Z11</v>
          </cell>
          <cell r="P6343">
            <v>7.4999999999999997E-3</v>
          </cell>
          <cell r="AD6343">
            <v>6</v>
          </cell>
        </row>
        <row r="6344">
          <cell r="D6344" t="str">
            <v>033970_Z11</v>
          </cell>
          <cell r="P6344">
            <v>7.4999999999999997E-3</v>
          </cell>
          <cell r="AD6344">
            <v>1</v>
          </cell>
        </row>
        <row r="6345">
          <cell r="D6345" t="str">
            <v>033970_Z11</v>
          </cell>
          <cell r="P6345">
            <v>7.4999999999999997E-3</v>
          </cell>
          <cell r="AD6345">
            <v>2</v>
          </cell>
        </row>
        <row r="6346">
          <cell r="D6346" t="str">
            <v>033970_Z11</v>
          </cell>
          <cell r="P6346">
            <v>7.4999999999999997E-3</v>
          </cell>
          <cell r="AD6346">
            <v>3</v>
          </cell>
        </row>
        <row r="6347">
          <cell r="D6347" t="str">
            <v>033970_Z11</v>
          </cell>
          <cell r="P6347">
            <v>7.4999999999999997E-3</v>
          </cell>
          <cell r="AD6347">
            <v>4</v>
          </cell>
        </row>
        <row r="6348">
          <cell r="D6348" t="str">
            <v>033970_Z11</v>
          </cell>
          <cell r="P6348">
            <v>7.4999999999999997E-3</v>
          </cell>
          <cell r="AD6348">
            <v>5</v>
          </cell>
        </row>
        <row r="6349">
          <cell r="D6349" t="str">
            <v>033970_Z11</v>
          </cell>
          <cell r="P6349">
            <v>7.4999999999999997E-3</v>
          </cell>
          <cell r="AD6349">
            <v>6</v>
          </cell>
        </row>
        <row r="6350">
          <cell r="D6350" t="str">
            <v>033971_Z11</v>
          </cell>
          <cell r="P6350">
            <v>7.4999999999999997E-3</v>
          </cell>
          <cell r="AD6350">
            <v>1</v>
          </cell>
        </row>
        <row r="6351">
          <cell r="D6351" t="str">
            <v>033971_Z11</v>
          </cell>
          <cell r="P6351">
            <v>7.4999999999999997E-3</v>
          </cell>
          <cell r="AD6351">
            <v>2</v>
          </cell>
        </row>
        <row r="6352">
          <cell r="D6352" t="str">
            <v>033971_Z11</v>
          </cell>
          <cell r="P6352">
            <v>7.4999999999999997E-3</v>
          </cell>
          <cell r="AD6352">
            <v>3</v>
          </cell>
        </row>
        <row r="6353">
          <cell r="D6353" t="str">
            <v>033971_Z11</v>
          </cell>
          <cell r="P6353">
            <v>7.4999999999999997E-3</v>
          </cell>
          <cell r="AD6353">
            <v>4</v>
          </cell>
        </row>
        <row r="6354">
          <cell r="D6354" t="str">
            <v>033971_Z11</v>
          </cell>
          <cell r="P6354">
            <v>7.4999999999999997E-3</v>
          </cell>
          <cell r="AD6354">
            <v>5</v>
          </cell>
        </row>
        <row r="6355">
          <cell r="D6355" t="str">
            <v>033971_Z11</v>
          </cell>
          <cell r="P6355">
            <v>7.4999999999999997E-3</v>
          </cell>
          <cell r="AD6355">
            <v>6</v>
          </cell>
        </row>
        <row r="6356">
          <cell r="D6356" t="str">
            <v>033980_Z11</v>
          </cell>
          <cell r="P6356">
            <v>5.5E-2</v>
          </cell>
          <cell r="AD6356">
            <v>1</v>
          </cell>
        </row>
        <row r="6357">
          <cell r="D6357" t="str">
            <v>033980_Z11</v>
          </cell>
          <cell r="P6357">
            <v>5.5E-2</v>
          </cell>
          <cell r="AD6357">
            <v>2</v>
          </cell>
        </row>
        <row r="6358">
          <cell r="D6358" t="str">
            <v>033980_Z11</v>
          </cell>
          <cell r="P6358">
            <v>5.5E-2</v>
          </cell>
          <cell r="AD6358">
            <v>3</v>
          </cell>
        </row>
        <row r="6359">
          <cell r="D6359" t="str">
            <v>033980_Z11</v>
          </cell>
          <cell r="P6359">
            <v>5.5E-2</v>
          </cell>
          <cell r="AD6359">
            <v>4</v>
          </cell>
        </row>
        <row r="6360">
          <cell r="D6360" t="str">
            <v>033980_Z11</v>
          </cell>
          <cell r="P6360">
            <v>5.5E-2</v>
          </cell>
          <cell r="AD6360">
            <v>5</v>
          </cell>
        </row>
        <row r="6361">
          <cell r="D6361" t="str">
            <v>033980_Z11</v>
          </cell>
          <cell r="P6361">
            <v>5.5E-2</v>
          </cell>
          <cell r="AD6361">
            <v>6</v>
          </cell>
        </row>
        <row r="6362">
          <cell r="D6362" t="str">
            <v>033981_Z11</v>
          </cell>
          <cell r="P6362">
            <v>0.04</v>
          </cell>
          <cell r="AD6362">
            <v>1</v>
          </cell>
        </row>
        <row r="6363">
          <cell r="D6363" t="str">
            <v>033981_Z11</v>
          </cell>
          <cell r="P6363">
            <v>0.04</v>
          </cell>
          <cell r="AD6363">
            <v>2</v>
          </cell>
        </row>
        <row r="6364">
          <cell r="D6364" t="str">
            <v>033981_Z11</v>
          </cell>
          <cell r="P6364">
            <v>0.04</v>
          </cell>
          <cell r="AD6364">
            <v>3</v>
          </cell>
        </row>
        <row r="6365">
          <cell r="D6365" t="str">
            <v>033981_Z11</v>
          </cell>
          <cell r="P6365">
            <v>0.04</v>
          </cell>
          <cell r="AD6365">
            <v>4</v>
          </cell>
        </row>
        <row r="6366">
          <cell r="D6366" t="str">
            <v>033981_Z11</v>
          </cell>
          <cell r="P6366">
            <v>0.04</v>
          </cell>
          <cell r="AD6366">
            <v>5</v>
          </cell>
        </row>
        <row r="6367">
          <cell r="D6367" t="str">
            <v>033981_Z11</v>
          </cell>
          <cell r="P6367">
            <v>0.04</v>
          </cell>
          <cell r="AD6367">
            <v>6</v>
          </cell>
        </row>
        <row r="6368">
          <cell r="D6368" t="str">
            <v>033982_Z11</v>
          </cell>
          <cell r="P6368">
            <v>7.0000000000000007E-2</v>
          </cell>
          <cell r="AD6368">
            <v>1</v>
          </cell>
        </row>
        <row r="6369">
          <cell r="D6369" t="str">
            <v>033982_Z11</v>
          </cell>
          <cell r="P6369">
            <v>7.0000000000000007E-2</v>
          </cell>
          <cell r="AD6369">
            <v>2</v>
          </cell>
        </row>
        <row r="6370">
          <cell r="D6370" t="str">
            <v>033982_Z11</v>
          </cell>
          <cell r="P6370">
            <v>7.0000000000000007E-2</v>
          </cell>
          <cell r="AD6370">
            <v>3</v>
          </cell>
        </row>
        <row r="6371">
          <cell r="D6371" t="str">
            <v>033982_Z11</v>
          </cell>
          <cell r="P6371">
            <v>7.0000000000000007E-2</v>
          </cell>
          <cell r="AD6371">
            <v>4</v>
          </cell>
        </row>
        <row r="6372">
          <cell r="D6372" t="str">
            <v>033982_Z11</v>
          </cell>
          <cell r="P6372">
            <v>7.0000000000000007E-2</v>
          </cell>
          <cell r="AD6372">
            <v>5</v>
          </cell>
        </row>
        <row r="6373">
          <cell r="D6373" t="str">
            <v>033982_Z11</v>
          </cell>
          <cell r="P6373">
            <v>7.0000000000000007E-2</v>
          </cell>
          <cell r="AD6373">
            <v>6</v>
          </cell>
        </row>
        <row r="6374">
          <cell r="D6374" t="str">
            <v>033985_Z11</v>
          </cell>
          <cell r="P6374">
            <v>1.0999999999999999E-2</v>
          </cell>
          <cell r="AD6374">
            <v>1</v>
          </cell>
        </row>
        <row r="6375">
          <cell r="D6375" t="str">
            <v>033985_Z11</v>
          </cell>
          <cell r="P6375">
            <v>1.0999999999999999E-2</v>
          </cell>
          <cell r="AD6375">
            <v>2</v>
          </cell>
        </row>
        <row r="6376">
          <cell r="D6376" t="str">
            <v>033985_Z11</v>
          </cell>
          <cell r="P6376">
            <v>1.0999999999999999E-2</v>
          </cell>
          <cell r="AD6376">
            <v>3</v>
          </cell>
        </row>
        <row r="6377">
          <cell r="D6377" t="str">
            <v>033985_Z11</v>
          </cell>
          <cell r="P6377">
            <v>1.0999999999999999E-2</v>
          </cell>
          <cell r="AD6377">
            <v>4</v>
          </cell>
        </row>
        <row r="6378">
          <cell r="D6378" t="str">
            <v>033985_Z11</v>
          </cell>
          <cell r="P6378">
            <v>1.0999999999999999E-2</v>
          </cell>
          <cell r="AD6378">
            <v>5</v>
          </cell>
        </row>
        <row r="6379">
          <cell r="D6379" t="str">
            <v>033985_Z11</v>
          </cell>
          <cell r="P6379">
            <v>1.0999999999999999E-2</v>
          </cell>
          <cell r="AD6379">
            <v>6</v>
          </cell>
        </row>
        <row r="6380">
          <cell r="D6380" t="str">
            <v>033986_Z11</v>
          </cell>
          <cell r="P6380">
            <v>0.03</v>
          </cell>
          <cell r="AD6380">
            <v>1</v>
          </cell>
        </row>
        <row r="6381">
          <cell r="D6381" t="str">
            <v>033986_Z11</v>
          </cell>
          <cell r="P6381">
            <v>0.03</v>
          </cell>
          <cell r="AD6381">
            <v>2</v>
          </cell>
        </row>
        <row r="6382">
          <cell r="D6382" t="str">
            <v>033986_Z11</v>
          </cell>
          <cell r="P6382">
            <v>0.03</v>
          </cell>
          <cell r="AD6382">
            <v>3</v>
          </cell>
        </row>
        <row r="6383">
          <cell r="D6383" t="str">
            <v>033986_Z11</v>
          </cell>
          <cell r="P6383">
            <v>0.03</v>
          </cell>
          <cell r="AD6383">
            <v>4</v>
          </cell>
        </row>
        <row r="6384">
          <cell r="D6384" t="str">
            <v>033986_Z11</v>
          </cell>
          <cell r="P6384">
            <v>0.03</v>
          </cell>
          <cell r="AD6384">
            <v>5</v>
          </cell>
        </row>
        <row r="6385">
          <cell r="D6385" t="str">
            <v>033986_Z11</v>
          </cell>
          <cell r="P6385">
            <v>0.03</v>
          </cell>
          <cell r="AD6385">
            <v>6</v>
          </cell>
        </row>
        <row r="6386">
          <cell r="D6386" t="str">
            <v>033987_Z11</v>
          </cell>
          <cell r="P6386">
            <v>2.1999999999999999E-2</v>
          </cell>
          <cell r="AD6386">
            <v>1</v>
          </cell>
        </row>
        <row r="6387">
          <cell r="D6387" t="str">
            <v>033987_Z11</v>
          </cell>
          <cell r="P6387">
            <v>2.1999999999999999E-2</v>
          </cell>
          <cell r="AD6387">
            <v>2</v>
          </cell>
        </row>
        <row r="6388">
          <cell r="D6388" t="str">
            <v>033987_Z11</v>
          </cell>
          <cell r="P6388">
            <v>2.1999999999999999E-2</v>
          </cell>
          <cell r="AD6388">
            <v>3</v>
          </cell>
        </row>
        <row r="6389">
          <cell r="D6389" t="str">
            <v>033987_Z11</v>
          </cell>
          <cell r="P6389">
            <v>2.1999999999999999E-2</v>
          </cell>
          <cell r="AD6389">
            <v>4</v>
          </cell>
        </row>
        <row r="6390">
          <cell r="D6390" t="str">
            <v>033987_Z11</v>
          </cell>
          <cell r="P6390">
            <v>2.1999999999999999E-2</v>
          </cell>
          <cell r="AD6390">
            <v>5</v>
          </cell>
        </row>
        <row r="6391">
          <cell r="D6391" t="str">
            <v>033987_Z11</v>
          </cell>
          <cell r="P6391">
            <v>2.1999999999999999E-2</v>
          </cell>
          <cell r="AD6391">
            <v>6</v>
          </cell>
        </row>
        <row r="6392">
          <cell r="D6392" t="str">
            <v>033988_Z11</v>
          </cell>
          <cell r="P6392">
            <v>2.1999999999999999E-2</v>
          </cell>
          <cell r="AD6392">
            <v>1</v>
          </cell>
        </row>
        <row r="6393">
          <cell r="D6393" t="str">
            <v>033988_Z11</v>
          </cell>
          <cell r="P6393">
            <v>2.1999999999999999E-2</v>
          </cell>
          <cell r="AD6393">
            <v>2</v>
          </cell>
        </row>
        <row r="6394">
          <cell r="D6394" t="str">
            <v>033988_Z11</v>
          </cell>
          <cell r="P6394">
            <v>2.1999999999999999E-2</v>
          </cell>
          <cell r="AD6394">
            <v>3</v>
          </cell>
        </row>
        <row r="6395">
          <cell r="D6395" t="str">
            <v>033988_Z11</v>
          </cell>
          <cell r="P6395">
            <v>2.1999999999999999E-2</v>
          </cell>
          <cell r="AD6395">
            <v>4</v>
          </cell>
        </row>
        <row r="6396">
          <cell r="D6396" t="str">
            <v>033988_Z11</v>
          </cell>
          <cell r="P6396">
            <v>2.1999999999999999E-2</v>
          </cell>
          <cell r="AD6396">
            <v>5</v>
          </cell>
        </row>
        <row r="6397">
          <cell r="D6397" t="str">
            <v>033988_Z11</v>
          </cell>
          <cell r="P6397">
            <v>2.1999999999999999E-2</v>
          </cell>
          <cell r="AD6397">
            <v>6</v>
          </cell>
        </row>
        <row r="6398">
          <cell r="D6398" t="str">
            <v>033989_Z11</v>
          </cell>
          <cell r="P6398">
            <v>4.4999999999999998E-2</v>
          </cell>
          <cell r="AD6398">
            <v>1</v>
          </cell>
        </row>
        <row r="6399">
          <cell r="D6399" t="str">
            <v>033989_Z11</v>
          </cell>
          <cell r="P6399">
            <v>4.4999999999999998E-2</v>
          </cell>
          <cell r="AD6399">
            <v>2</v>
          </cell>
        </row>
        <row r="6400">
          <cell r="D6400" t="str">
            <v>033989_Z11</v>
          </cell>
          <cell r="P6400">
            <v>4.4999999999999998E-2</v>
          </cell>
          <cell r="AD6400">
            <v>3</v>
          </cell>
        </row>
        <row r="6401">
          <cell r="D6401" t="str">
            <v>033989_Z11</v>
          </cell>
          <cell r="P6401">
            <v>4.4999999999999998E-2</v>
          </cell>
          <cell r="AD6401">
            <v>4</v>
          </cell>
        </row>
        <row r="6402">
          <cell r="D6402" t="str">
            <v>033989_Z11</v>
          </cell>
          <cell r="P6402">
            <v>4.4999999999999998E-2</v>
          </cell>
          <cell r="AD6402">
            <v>5</v>
          </cell>
        </row>
        <row r="6403">
          <cell r="D6403" t="str">
            <v>033989_Z11</v>
          </cell>
          <cell r="P6403">
            <v>4.4999999999999998E-2</v>
          </cell>
          <cell r="AD6403">
            <v>6</v>
          </cell>
        </row>
        <row r="6404">
          <cell r="D6404" t="str">
            <v>033990_Z11</v>
          </cell>
          <cell r="P6404">
            <v>4.4999999999999998E-2</v>
          </cell>
          <cell r="AD6404">
            <v>1</v>
          </cell>
        </row>
        <row r="6405">
          <cell r="D6405" t="str">
            <v>033990_Z11</v>
          </cell>
          <cell r="P6405">
            <v>4.4999999999999998E-2</v>
          </cell>
          <cell r="AD6405">
            <v>2</v>
          </cell>
        </row>
        <row r="6406">
          <cell r="D6406" t="str">
            <v>033990_Z11</v>
          </cell>
          <cell r="P6406">
            <v>4.4999999999999998E-2</v>
          </cell>
          <cell r="AD6406">
            <v>3</v>
          </cell>
        </row>
        <row r="6407">
          <cell r="D6407" t="str">
            <v>033990_Z11</v>
          </cell>
          <cell r="P6407">
            <v>4.4999999999999998E-2</v>
          </cell>
          <cell r="AD6407">
            <v>4</v>
          </cell>
        </row>
        <row r="6408">
          <cell r="D6408" t="str">
            <v>033990_Z11</v>
          </cell>
          <cell r="P6408">
            <v>4.4999999999999998E-2</v>
          </cell>
          <cell r="AD6408">
            <v>5</v>
          </cell>
        </row>
        <row r="6409">
          <cell r="D6409" t="str">
            <v>033990_Z11</v>
          </cell>
          <cell r="P6409">
            <v>4.4999999999999998E-2</v>
          </cell>
          <cell r="AD6409">
            <v>6</v>
          </cell>
        </row>
        <row r="6410">
          <cell r="D6410" t="str">
            <v>033994_Z11</v>
          </cell>
          <cell r="P6410">
            <v>1.0999999999999999E-2</v>
          </cell>
          <cell r="AD6410">
            <v>1</v>
          </cell>
        </row>
        <row r="6411">
          <cell r="D6411" t="str">
            <v>033994_Z11</v>
          </cell>
          <cell r="P6411">
            <v>1.0999999999999999E-2</v>
          </cell>
          <cell r="AD6411">
            <v>2</v>
          </cell>
        </row>
        <row r="6412">
          <cell r="D6412" t="str">
            <v>033994_Z11</v>
          </cell>
          <cell r="P6412">
            <v>1.0999999999999999E-2</v>
          </cell>
          <cell r="AD6412">
            <v>3</v>
          </cell>
        </row>
        <row r="6413">
          <cell r="D6413" t="str">
            <v>033994_Z11</v>
          </cell>
          <cell r="P6413">
            <v>1.0999999999999999E-2</v>
          </cell>
          <cell r="AD6413">
            <v>4</v>
          </cell>
        </row>
        <row r="6414">
          <cell r="D6414" t="str">
            <v>033994_Z11</v>
          </cell>
          <cell r="P6414">
            <v>1.0999999999999999E-2</v>
          </cell>
          <cell r="AD6414">
            <v>5</v>
          </cell>
        </row>
        <row r="6415">
          <cell r="D6415" t="str">
            <v>033994_Z11</v>
          </cell>
          <cell r="P6415">
            <v>1.0999999999999999E-2</v>
          </cell>
          <cell r="AD6415">
            <v>6</v>
          </cell>
        </row>
        <row r="6416">
          <cell r="D6416" t="str">
            <v>033996_Z11</v>
          </cell>
          <cell r="P6416"/>
          <cell r="AD6416">
            <v>3</v>
          </cell>
        </row>
        <row r="6417">
          <cell r="D6417" t="str">
            <v>033996_Z11</v>
          </cell>
          <cell r="P6417">
            <v>0.13500000000000001</v>
          </cell>
          <cell r="AD6417">
            <v>3</v>
          </cell>
        </row>
        <row r="6418">
          <cell r="D6418" t="str">
            <v>033996_Z11</v>
          </cell>
          <cell r="P6418"/>
          <cell r="AD6418">
            <v>4</v>
          </cell>
        </row>
        <row r="6419">
          <cell r="D6419" t="str">
            <v>033996_Z11</v>
          </cell>
          <cell r="P6419">
            <v>0.13500000000000001</v>
          </cell>
          <cell r="AD6419">
            <v>4</v>
          </cell>
        </row>
        <row r="6420">
          <cell r="D6420" t="str">
            <v>033996_Z11</v>
          </cell>
          <cell r="P6420">
            <v>0.13500000000000001</v>
          </cell>
          <cell r="AD6420">
            <v>5</v>
          </cell>
        </row>
        <row r="6421">
          <cell r="D6421" t="str">
            <v>033996_Z11</v>
          </cell>
          <cell r="P6421">
            <v>0.13500000000000001</v>
          </cell>
          <cell r="AD6421">
            <v>6</v>
          </cell>
        </row>
        <row r="6422">
          <cell r="D6422" t="str">
            <v>033997_Z11</v>
          </cell>
          <cell r="P6422">
            <v>2.1999999999999999E-2</v>
          </cell>
          <cell r="AD6422">
            <v>1</v>
          </cell>
        </row>
        <row r="6423">
          <cell r="D6423" t="str">
            <v>033997_Z11</v>
          </cell>
          <cell r="P6423">
            <v>2.1999999999999999E-2</v>
          </cell>
          <cell r="AD6423">
            <v>2</v>
          </cell>
        </row>
        <row r="6424">
          <cell r="D6424" t="str">
            <v>033997_Z11</v>
          </cell>
          <cell r="P6424">
            <v>2.1999999999999999E-2</v>
          </cell>
          <cell r="AD6424">
            <v>3</v>
          </cell>
        </row>
        <row r="6425">
          <cell r="D6425" t="str">
            <v>033997_Z11</v>
          </cell>
          <cell r="P6425">
            <v>2.1999999999999999E-2</v>
          </cell>
          <cell r="AD6425">
            <v>4</v>
          </cell>
        </row>
        <row r="6426">
          <cell r="D6426" t="str">
            <v>033997_Z11</v>
          </cell>
          <cell r="P6426">
            <v>2.1999999999999999E-2</v>
          </cell>
          <cell r="AD6426">
            <v>5</v>
          </cell>
        </row>
        <row r="6427">
          <cell r="D6427" t="str">
            <v>033997_Z11</v>
          </cell>
          <cell r="P6427">
            <v>2.1999999999999999E-2</v>
          </cell>
          <cell r="AD6427">
            <v>6</v>
          </cell>
        </row>
        <row r="6428">
          <cell r="D6428" t="str">
            <v>033998_Z11</v>
          </cell>
          <cell r="P6428">
            <v>0.17</v>
          </cell>
          <cell r="AD6428">
            <v>1</v>
          </cell>
        </row>
        <row r="6429">
          <cell r="D6429" t="str">
            <v>033998_Z11</v>
          </cell>
          <cell r="P6429">
            <v>0.17</v>
          </cell>
          <cell r="AD6429">
            <v>2</v>
          </cell>
        </row>
        <row r="6430">
          <cell r="D6430" t="str">
            <v>033998_Z11</v>
          </cell>
          <cell r="P6430">
            <v>0.17</v>
          </cell>
          <cell r="AD6430">
            <v>3</v>
          </cell>
        </row>
        <row r="6431">
          <cell r="D6431" t="str">
            <v>033998_Z11</v>
          </cell>
          <cell r="P6431">
            <v>0.17</v>
          </cell>
          <cell r="AD6431">
            <v>4</v>
          </cell>
        </row>
        <row r="6432">
          <cell r="D6432" t="str">
            <v>033998_Z11</v>
          </cell>
          <cell r="P6432">
            <v>0.17</v>
          </cell>
          <cell r="AD6432">
            <v>5</v>
          </cell>
        </row>
        <row r="6433">
          <cell r="D6433" t="str">
            <v>033998_Z11</v>
          </cell>
          <cell r="P6433">
            <v>0.17</v>
          </cell>
          <cell r="AD6433">
            <v>6</v>
          </cell>
        </row>
        <row r="6434">
          <cell r="D6434" t="str">
            <v>034008_Z11</v>
          </cell>
          <cell r="P6434">
            <v>4.0000000000000001E-3</v>
          </cell>
          <cell r="AD6434">
            <v>1</v>
          </cell>
        </row>
        <row r="6435">
          <cell r="D6435" t="str">
            <v>034008_Z11</v>
          </cell>
          <cell r="P6435">
            <v>4.0000000000000001E-3</v>
          </cell>
          <cell r="AD6435">
            <v>2</v>
          </cell>
        </row>
        <row r="6436">
          <cell r="D6436" t="str">
            <v>034008_Z11</v>
          </cell>
          <cell r="P6436">
            <v>4.0000000000000001E-3</v>
          </cell>
          <cell r="AD6436">
            <v>3</v>
          </cell>
        </row>
        <row r="6437">
          <cell r="D6437" t="str">
            <v>034008_Z11</v>
          </cell>
          <cell r="P6437">
            <v>4.0000000000000001E-3</v>
          </cell>
          <cell r="AD6437">
            <v>4</v>
          </cell>
        </row>
        <row r="6438">
          <cell r="D6438" t="str">
            <v>034008_Z11</v>
          </cell>
          <cell r="P6438">
            <v>4.0000000000000001E-3</v>
          </cell>
          <cell r="AD6438">
            <v>5</v>
          </cell>
        </row>
        <row r="6439">
          <cell r="D6439" t="str">
            <v>034008_Z11</v>
          </cell>
          <cell r="P6439">
            <v>4.0000000000000001E-3</v>
          </cell>
          <cell r="AD6439">
            <v>6</v>
          </cell>
        </row>
        <row r="6440">
          <cell r="D6440" t="str">
            <v>034022_Z11</v>
          </cell>
          <cell r="P6440">
            <v>0.11</v>
          </cell>
          <cell r="AD6440">
            <v>1</v>
          </cell>
        </row>
        <row r="6441">
          <cell r="D6441" t="str">
            <v>034022_Z11</v>
          </cell>
          <cell r="P6441">
            <v>0.11</v>
          </cell>
          <cell r="AD6441">
            <v>2</v>
          </cell>
        </row>
        <row r="6442">
          <cell r="D6442" t="str">
            <v>034022_Z11</v>
          </cell>
          <cell r="P6442">
            <v>0.11</v>
          </cell>
          <cell r="AD6442">
            <v>3</v>
          </cell>
        </row>
        <row r="6443">
          <cell r="D6443" t="str">
            <v>034022_Z11</v>
          </cell>
          <cell r="P6443">
            <v>0.11</v>
          </cell>
          <cell r="AD6443">
            <v>4</v>
          </cell>
        </row>
        <row r="6444">
          <cell r="D6444" t="str">
            <v>034022_Z11</v>
          </cell>
          <cell r="P6444">
            <v>0.11</v>
          </cell>
          <cell r="AD6444">
            <v>5</v>
          </cell>
        </row>
        <row r="6445">
          <cell r="D6445" t="str">
            <v>034022_Z11</v>
          </cell>
          <cell r="P6445">
            <v>0.11</v>
          </cell>
          <cell r="AD6445">
            <v>6</v>
          </cell>
        </row>
        <row r="6446">
          <cell r="D6446" t="str">
            <v>034023_Z11</v>
          </cell>
          <cell r="P6446">
            <v>0.11</v>
          </cell>
          <cell r="AD6446">
            <v>1</v>
          </cell>
        </row>
        <row r="6447">
          <cell r="D6447" t="str">
            <v>034023_Z11</v>
          </cell>
          <cell r="P6447">
            <v>0.11</v>
          </cell>
          <cell r="AD6447">
            <v>2</v>
          </cell>
        </row>
        <row r="6448">
          <cell r="D6448" t="str">
            <v>034023_Z11</v>
          </cell>
          <cell r="P6448">
            <v>0.11</v>
          </cell>
          <cell r="AD6448">
            <v>3</v>
          </cell>
        </row>
        <row r="6449">
          <cell r="D6449" t="str">
            <v>034023_Z11</v>
          </cell>
          <cell r="P6449">
            <v>0.11</v>
          </cell>
          <cell r="AD6449">
            <v>4</v>
          </cell>
        </row>
        <row r="6450">
          <cell r="D6450" t="str">
            <v>034023_Z11</v>
          </cell>
          <cell r="P6450">
            <v>0.11</v>
          </cell>
          <cell r="AD6450">
            <v>5</v>
          </cell>
        </row>
        <row r="6451">
          <cell r="D6451" t="str">
            <v>034023_Z11</v>
          </cell>
          <cell r="P6451">
            <v>0.11</v>
          </cell>
          <cell r="AD6451">
            <v>6</v>
          </cell>
        </row>
        <row r="6452">
          <cell r="D6452" t="str">
            <v>034043_Z11</v>
          </cell>
          <cell r="P6452">
            <v>0.35</v>
          </cell>
          <cell r="AD6452">
            <v>1</v>
          </cell>
        </row>
        <row r="6453">
          <cell r="D6453" t="str">
            <v>034043_Z11</v>
          </cell>
          <cell r="P6453">
            <v>0.35</v>
          </cell>
          <cell r="AD6453">
            <v>2</v>
          </cell>
        </row>
        <row r="6454">
          <cell r="D6454" t="str">
            <v>034043_Z11</v>
          </cell>
          <cell r="P6454">
            <v>0.35</v>
          </cell>
          <cell r="AD6454">
            <v>3</v>
          </cell>
        </row>
        <row r="6455">
          <cell r="D6455" t="str">
            <v>034043_Z11</v>
          </cell>
          <cell r="P6455">
            <v>0.35</v>
          </cell>
          <cell r="AD6455">
            <v>4</v>
          </cell>
        </row>
        <row r="6456">
          <cell r="D6456" t="str">
            <v>034043_Z11</v>
          </cell>
          <cell r="P6456">
            <v>0.35</v>
          </cell>
          <cell r="AD6456">
            <v>5</v>
          </cell>
        </row>
        <row r="6457">
          <cell r="D6457" t="str">
            <v>034043_Z11</v>
          </cell>
          <cell r="P6457">
            <v>0.35</v>
          </cell>
          <cell r="AD6457">
            <v>6</v>
          </cell>
        </row>
        <row r="6458">
          <cell r="D6458" t="str">
            <v>034044_Z11</v>
          </cell>
          <cell r="P6458">
            <v>0.35</v>
          </cell>
          <cell r="AD6458">
            <v>1</v>
          </cell>
        </row>
        <row r="6459">
          <cell r="D6459" t="str">
            <v>034044_Z11</v>
          </cell>
          <cell r="P6459">
            <v>0.35</v>
          </cell>
          <cell r="AD6459">
            <v>2</v>
          </cell>
        </row>
        <row r="6460">
          <cell r="D6460" t="str">
            <v>034044_Z11</v>
          </cell>
          <cell r="P6460">
            <v>0.35</v>
          </cell>
          <cell r="AD6460">
            <v>3</v>
          </cell>
        </row>
        <row r="6461">
          <cell r="D6461" t="str">
            <v>034044_Z11</v>
          </cell>
          <cell r="P6461">
            <v>0.35</v>
          </cell>
          <cell r="AD6461">
            <v>4</v>
          </cell>
        </row>
        <row r="6462">
          <cell r="D6462" t="str">
            <v>034044_Z11</v>
          </cell>
          <cell r="P6462">
            <v>0.35</v>
          </cell>
          <cell r="AD6462">
            <v>5</v>
          </cell>
        </row>
        <row r="6463">
          <cell r="D6463" t="str">
            <v>034044_Z11</v>
          </cell>
          <cell r="P6463">
            <v>0.35</v>
          </cell>
          <cell r="AD6463">
            <v>6</v>
          </cell>
        </row>
        <row r="6464">
          <cell r="D6464" t="str">
            <v>034068_Z11</v>
          </cell>
          <cell r="P6464">
            <v>0.03</v>
          </cell>
          <cell r="AD6464">
            <v>1</v>
          </cell>
        </row>
        <row r="6465">
          <cell r="D6465" t="str">
            <v>034068_Z11</v>
          </cell>
          <cell r="P6465">
            <v>0.03</v>
          </cell>
          <cell r="AD6465">
            <v>2</v>
          </cell>
        </row>
        <row r="6466">
          <cell r="D6466" t="str">
            <v>034068_Z11</v>
          </cell>
          <cell r="P6466">
            <v>0.03</v>
          </cell>
          <cell r="AD6466">
            <v>3</v>
          </cell>
        </row>
        <row r="6467">
          <cell r="D6467" t="str">
            <v>034068_Z11</v>
          </cell>
          <cell r="P6467">
            <v>0.03</v>
          </cell>
          <cell r="AD6467">
            <v>4</v>
          </cell>
        </row>
        <row r="6468">
          <cell r="D6468" t="str">
            <v>034068_Z11</v>
          </cell>
          <cell r="P6468">
            <v>0.03</v>
          </cell>
          <cell r="AD6468">
            <v>5</v>
          </cell>
        </row>
        <row r="6469">
          <cell r="D6469" t="str">
            <v>034068_Z11</v>
          </cell>
          <cell r="P6469">
            <v>0.03</v>
          </cell>
          <cell r="AD6469">
            <v>6</v>
          </cell>
        </row>
        <row r="6470">
          <cell r="D6470" t="str">
            <v>034070_Z11</v>
          </cell>
          <cell r="P6470">
            <v>7.4999999999999997E-2</v>
          </cell>
          <cell r="AD6470">
            <v>1</v>
          </cell>
        </row>
        <row r="6471">
          <cell r="D6471" t="str">
            <v>034070_Z11</v>
          </cell>
          <cell r="P6471">
            <v>7.4999999999999997E-2</v>
          </cell>
          <cell r="AD6471">
            <v>2</v>
          </cell>
        </row>
        <row r="6472">
          <cell r="D6472" t="str">
            <v>034070_Z11</v>
          </cell>
          <cell r="P6472">
            <v>7.4999999999999997E-2</v>
          </cell>
          <cell r="AD6472">
            <v>3</v>
          </cell>
        </row>
        <row r="6473">
          <cell r="D6473" t="str">
            <v>034070_Z11</v>
          </cell>
          <cell r="P6473">
            <v>7.4999999999999997E-2</v>
          </cell>
          <cell r="AD6473">
            <v>4</v>
          </cell>
        </row>
        <row r="6474">
          <cell r="D6474" t="str">
            <v>034070_Z11</v>
          </cell>
          <cell r="P6474">
            <v>7.4999999999999997E-2</v>
          </cell>
          <cell r="AD6474">
            <v>5</v>
          </cell>
        </row>
        <row r="6475">
          <cell r="D6475" t="str">
            <v>034070_Z11</v>
          </cell>
          <cell r="P6475">
            <v>7.4999999999999997E-2</v>
          </cell>
          <cell r="AD6475">
            <v>6</v>
          </cell>
        </row>
        <row r="6476">
          <cell r="D6476" t="str">
            <v>034071_Z11</v>
          </cell>
          <cell r="P6476">
            <v>0.8</v>
          </cell>
          <cell r="AD6476">
            <v>1</v>
          </cell>
        </row>
        <row r="6477">
          <cell r="D6477" t="str">
            <v>034071_Z11</v>
          </cell>
          <cell r="P6477">
            <v>0.8</v>
          </cell>
          <cell r="AD6477">
            <v>2</v>
          </cell>
        </row>
        <row r="6478">
          <cell r="D6478" t="str">
            <v>034071_Z11</v>
          </cell>
          <cell r="P6478">
            <v>0.8</v>
          </cell>
          <cell r="AD6478">
            <v>3</v>
          </cell>
        </row>
        <row r="6479">
          <cell r="D6479" t="str">
            <v>034071_Z11</v>
          </cell>
          <cell r="P6479">
            <v>0.8</v>
          </cell>
          <cell r="AD6479">
            <v>4</v>
          </cell>
        </row>
        <row r="6480">
          <cell r="D6480" t="str">
            <v>034071_Z11</v>
          </cell>
          <cell r="P6480">
            <v>0.8</v>
          </cell>
          <cell r="AD6480">
            <v>5</v>
          </cell>
        </row>
        <row r="6481">
          <cell r="D6481" t="str">
            <v>034071_Z11</v>
          </cell>
          <cell r="P6481">
            <v>0.8</v>
          </cell>
          <cell r="AD6481">
            <v>6</v>
          </cell>
        </row>
        <row r="6482">
          <cell r="D6482" t="str">
            <v>034075_Z11</v>
          </cell>
          <cell r="P6482">
            <v>1.0999999999999999E-2</v>
          </cell>
          <cell r="AD6482">
            <v>1</v>
          </cell>
        </row>
        <row r="6483">
          <cell r="D6483" t="str">
            <v>034075_Z11</v>
          </cell>
          <cell r="P6483">
            <v>1.0999999999999999E-2</v>
          </cell>
          <cell r="AD6483">
            <v>2</v>
          </cell>
        </row>
        <row r="6484">
          <cell r="D6484" t="str">
            <v>034075_Z11</v>
          </cell>
          <cell r="P6484">
            <v>1.0999999999999999E-2</v>
          </cell>
          <cell r="AD6484">
            <v>3</v>
          </cell>
        </row>
        <row r="6485">
          <cell r="D6485" t="str">
            <v>034075_Z11</v>
          </cell>
          <cell r="P6485">
            <v>1.0999999999999999E-2</v>
          </cell>
          <cell r="AD6485">
            <v>4</v>
          </cell>
        </row>
        <row r="6486">
          <cell r="D6486" t="str">
            <v>034075_Z11</v>
          </cell>
          <cell r="P6486">
            <v>1.0999999999999999E-2</v>
          </cell>
          <cell r="AD6486">
            <v>5</v>
          </cell>
        </row>
        <row r="6487">
          <cell r="D6487" t="str">
            <v>034075_Z11</v>
          </cell>
          <cell r="P6487">
            <v>1.0999999999999999E-2</v>
          </cell>
          <cell r="AD6487">
            <v>6</v>
          </cell>
        </row>
        <row r="6488">
          <cell r="D6488" t="str">
            <v>034076_Z11</v>
          </cell>
          <cell r="P6488">
            <v>1.4999999999999999E-2</v>
          </cell>
          <cell r="AD6488">
            <v>1</v>
          </cell>
        </row>
        <row r="6489">
          <cell r="D6489" t="str">
            <v>034076_Z11</v>
          </cell>
          <cell r="P6489">
            <v>1.4999999999999999E-2</v>
          </cell>
          <cell r="AD6489">
            <v>2</v>
          </cell>
        </row>
        <row r="6490">
          <cell r="D6490" t="str">
            <v>034076_Z11</v>
          </cell>
          <cell r="P6490">
            <v>1.4999999999999999E-2</v>
          </cell>
          <cell r="AD6490">
            <v>3</v>
          </cell>
        </row>
        <row r="6491">
          <cell r="D6491" t="str">
            <v>034076_Z11</v>
          </cell>
          <cell r="P6491">
            <v>1.4999999999999999E-2</v>
          </cell>
          <cell r="AD6491">
            <v>4</v>
          </cell>
        </row>
        <row r="6492">
          <cell r="D6492" t="str">
            <v>034076_Z11</v>
          </cell>
          <cell r="P6492">
            <v>1.4999999999999999E-2</v>
          </cell>
          <cell r="AD6492">
            <v>5</v>
          </cell>
        </row>
        <row r="6493">
          <cell r="D6493" t="str">
            <v>034076_Z11</v>
          </cell>
          <cell r="P6493">
            <v>1.4999999999999999E-2</v>
          </cell>
          <cell r="AD6493">
            <v>6</v>
          </cell>
        </row>
        <row r="6494">
          <cell r="D6494" t="str">
            <v>034084_Z11</v>
          </cell>
          <cell r="P6494">
            <v>5.5E-2</v>
          </cell>
          <cell r="AD6494">
            <v>1</v>
          </cell>
        </row>
        <row r="6495">
          <cell r="D6495" t="str">
            <v>034084_Z11</v>
          </cell>
          <cell r="P6495">
            <v>5.5E-2</v>
          </cell>
          <cell r="AD6495">
            <v>2</v>
          </cell>
        </row>
        <row r="6496">
          <cell r="D6496" t="str">
            <v>034084_Z11</v>
          </cell>
          <cell r="P6496">
            <v>5.5E-2</v>
          </cell>
          <cell r="AD6496">
            <v>3</v>
          </cell>
        </row>
        <row r="6497">
          <cell r="D6497" t="str">
            <v>034084_Z11</v>
          </cell>
          <cell r="P6497">
            <v>5.5E-2</v>
          </cell>
          <cell r="AD6497">
            <v>4</v>
          </cell>
        </row>
        <row r="6498">
          <cell r="D6498" t="str">
            <v>034084_Z11</v>
          </cell>
          <cell r="P6498">
            <v>5.5E-2</v>
          </cell>
          <cell r="AD6498">
            <v>5</v>
          </cell>
        </row>
        <row r="6499">
          <cell r="D6499" t="str">
            <v>034084_Z11</v>
          </cell>
          <cell r="P6499">
            <v>5.5E-2</v>
          </cell>
          <cell r="AD6499">
            <v>6</v>
          </cell>
        </row>
        <row r="6500">
          <cell r="D6500" t="str">
            <v>034094_Z11</v>
          </cell>
          <cell r="P6500">
            <v>1.0999999999999999E-2</v>
          </cell>
          <cell r="AD6500">
            <v>1</v>
          </cell>
        </row>
        <row r="6501">
          <cell r="D6501" t="str">
            <v>034094_Z11</v>
          </cell>
          <cell r="P6501">
            <v>1.0999999999999999E-2</v>
          </cell>
          <cell r="AD6501">
            <v>2</v>
          </cell>
        </row>
        <row r="6502">
          <cell r="D6502" t="str">
            <v>034094_Z11</v>
          </cell>
          <cell r="P6502">
            <v>1.0999999999999999E-2</v>
          </cell>
          <cell r="AD6502">
            <v>3</v>
          </cell>
        </row>
        <row r="6503">
          <cell r="D6503" t="str">
            <v>034094_Z11</v>
          </cell>
          <cell r="P6503">
            <v>1.0999999999999999E-2</v>
          </cell>
          <cell r="AD6503">
            <v>4</v>
          </cell>
        </row>
        <row r="6504">
          <cell r="D6504" t="str">
            <v>034094_Z11</v>
          </cell>
          <cell r="P6504">
            <v>1.0999999999999999E-2</v>
          </cell>
          <cell r="AD6504">
            <v>5</v>
          </cell>
        </row>
        <row r="6505">
          <cell r="D6505" t="str">
            <v>034094_Z11</v>
          </cell>
          <cell r="P6505">
            <v>1.0999999999999999E-2</v>
          </cell>
          <cell r="AD6505">
            <v>6</v>
          </cell>
        </row>
        <row r="6506">
          <cell r="D6506" t="str">
            <v>034101_Z11</v>
          </cell>
          <cell r="P6506">
            <v>0.34599999999999997</v>
          </cell>
          <cell r="AD6506">
            <v>1</v>
          </cell>
        </row>
        <row r="6507">
          <cell r="D6507" t="str">
            <v>034101_Z11</v>
          </cell>
          <cell r="P6507">
            <v>0.34599999999999997</v>
          </cell>
          <cell r="AD6507">
            <v>2</v>
          </cell>
        </row>
        <row r="6508">
          <cell r="D6508" t="str">
            <v>034101_Z11</v>
          </cell>
          <cell r="P6508">
            <v>0.34599999999999997</v>
          </cell>
          <cell r="AD6508">
            <v>3</v>
          </cell>
        </row>
        <row r="6509">
          <cell r="D6509" t="str">
            <v>034101_Z11</v>
          </cell>
          <cell r="P6509">
            <v>0.34599999999999997</v>
          </cell>
          <cell r="AD6509">
            <v>4</v>
          </cell>
        </row>
        <row r="6510">
          <cell r="D6510" t="str">
            <v>034101_Z11</v>
          </cell>
          <cell r="P6510">
            <v>0.34599999999999997</v>
          </cell>
          <cell r="AD6510">
            <v>5</v>
          </cell>
        </row>
        <row r="6511">
          <cell r="D6511" t="str">
            <v>034101_Z11</v>
          </cell>
          <cell r="P6511">
            <v>0.34599999999999997</v>
          </cell>
          <cell r="AD6511">
            <v>6</v>
          </cell>
        </row>
        <row r="6512">
          <cell r="D6512" t="str">
            <v>034105_Z11</v>
          </cell>
          <cell r="P6512">
            <v>0.34799999999999998</v>
          </cell>
          <cell r="AD6512">
            <v>1</v>
          </cell>
        </row>
        <row r="6513">
          <cell r="D6513" t="str">
            <v>034105_Z11</v>
          </cell>
          <cell r="P6513">
            <v>0.34799999999999998</v>
          </cell>
          <cell r="AD6513">
            <v>2</v>
          </cell>
        </row>
        <row r="6514">
          <cell r="D6514" t="str">
            <v>034105_Z11</v>
          </cell>
          <cell r="P6514">
            <v>0.34799999999999998</v>
          </cell>
          <cell r="AD6514">
            <v>3</v>
          </cell>
        </row>
        <row r="6515">
          <cell r="D6515" t="str">
            <v>034105_Z11</v>
          </cell>
          <cell r="P6515">
            <v>0.34799999999999998</v>
          </cell>
          <cell r="AD6515">
            <v>4</v>
          </cell>
        </row>
        <row r="6516">
          <cell r="D6516" t="str">
            <v>034105_Z11</v>
          </cell>
          <cell r="P6516">
            <v>0.34799999999999998</v>
          </cell>
          <cell r="AD6516">
            <v>5</v>
          </cell>
        </row>
        <row r="6517">
          <cell r="D6517" t="str">
            <v>034105_Z11</v>
          </cell>
          <cell r="P6517">
            <v>0.34799999999999998</v>
          </cell>
          <cell r="AD6517">
            <v>6</v>
          </cell>
        </row>
        <row r="6518">
          <cell r="D6518" t="str">
            <v>034111_Z11</v>
          </cell>
          <cell r="P6518">
            <v>1.4999999999999999E-2</v>
          </cell>
          <cell r="AD6518">
            <v>1</v>
          </cell>
        </row>
        <row r="6519">
          <cell r="D6519" t="str">
            <v>034111_Z11</v>
          </cell>
          <cell r="P6519">
            <v>1.4999999999999999E-2</v>
          </cell>
          <cell r="AD6519">
            <v>2</v>
          </cell>
        </row>
        <row r="6520">
          <cell r="D6520" t="str">
            <v>034111_Z11</v>
          </cell>
          <cell r="P6520">
            <v>1.4999999999999999E-2</v>
          </cell>
          <cell r="AD6520">
            <v>3</v>
          </cell>
        </row>
        <row r="6521">
          <cell r="D6521" t="str">
            <v>034111_Z11</v>
          </cell>
          <cell r="P6521">
            <v>1.4999999999999999E-2</v>
          </cell>
          <cell r="AD6521">
            <v>4</v>
          </cell>
        </row>
        <row r="6522">
          <cell r="D6522" t="str">
            <v>034111_Z11</v>
          </cell>
          <cell r="P6522">
            <v>1.4999999999999999E-2</v>
          </cell>
          <cell r="AD6522">
            <v>5</v>
          </cell>
        </row>
        <row r="6523">
          <cell r="D6523" t="str">
            <v>034111_Z11</v>
          </cell>
          <cell r="P6523">
            <v>1.4999999999999999E-2</v>
          </cell>
          <cell r="AD6523">
            <v>6</v>
          </cell>
        </row>
        <row r="6524">
          <cell r="D6524" t="str">
            <v>034112_Z11</v>
          </cell>
          <cell r="P6524">
            <v>1.8499999999999999E-2</v>
          </cell>
          <cell r="AD6524">
            <v>1</v>
          </cell>
        </row>
        <row r="6525">
          <cell r="D6525" t="str">
            <v>034112_Z11</v>
          </cell>
          <cell r="P6525">
            <v>1.8499999999999999E-2</v>
          </cell>
          <cell r="AD6525">
            <v>2</v>
          </cell>
        </row>
        <row r="6526">
          <cell r="D6526" t="str">
            <v>034112_Z11</v>
          </cell>
          <cell r="P6526">
            <v>1.8499999999999999E-2</v>
          </cell>
          <cell r="AD6526">
            <v>3</v>
          </cell>
        </row>
        <row r="6527">
          <cell r="D6527" t="str">
            <v>034112_Z11</v>
          </cell>
          <cell r="P6527">
            <v>1.8499999999999999E-2</v>
          </cell>
          <cell r="AD6527">
            <v>4</v>
          </cell>
        </row>
        <row r="6528">
          <cell r="D6528" t="str">
            <v>034112_Z11</v>
          </cell>
          <cell r="P6528">
            <v>1.8499999999999999E-2</v>
          </cell>
          <cell r="AD6528">
            <v>5</v>
          </cell>
        </row>
        <row r="6529">
          <cell r="D6529" t="str">
            <v>034112_Z11</v>
          </cell>
          <cell r="P6529">
            <v>1.8499999999999999E-2</v>
          </cell>
          <cell r="AD6529">
            <v>6</v>
          </cell>
        </row>
        <row r="6530">
          <cell r="D6530" t="str">
            <v>034115_Z11</v>
          </cell>
          <cell r="P6530">
            <v>3.23</v>
          </cell>
          <cell r="AD6530">
            <v>1</v>
          </cell>
        </row>
        <row r="6531">
          <cell r="D6531" t="str">
            <v>034115_Z11</v>
          </cell>
          <cell r="P6531">
            <v>3.23</v>
          </cell>
          <cell r="AD6531">
            <v>2</v>
          </cell>
        </row>
        <row r="6532">
          <cell r="D6532" t="str">
            <v>034115_Z11</v>
          </cell>
          <cell r="P6532">
            <v>3.23</v>
          </cell>
          <cell r="AD6532">
            <v>3</v>
          </cell>
        </row>
        <row r="6533">
          <cell r="D6533" t="str">
            <v>034115_Z11</v>
          </cell>
          <cell r="P6533">
            <v>3.23</v>
          </cell>
          <cell r="AD6533">
            <v>4</v>
          </cell>
        </row>
        <row r="6534">
          <cell r="D6534" t="str">
            <v>034115_Z11</v>
          </cell>
          <cell r="P6534">
            <v>3.23</v>
          </cell>
          <cell r="AD6534">
            <v>5</v>
          </cell>
        </row>
        <row r="6535">
          <cell r="D6535" t="str">
            <v>034115_Z11</v>
          </cell>
          <cell r="P6535">
            <v>3.23</v>
          </cell>
          <cell r="AD6535">
            <v>6</v>
          </cell>
        </row>
        <row r="6536">
          <cell r="D6536" t="str">
            <v>034116_Z11</v>
          </cell>
          <cell r="P6536">
            <v>3.23</v>
          </cell>
          <cell r="AD6536">
            <v>1</v>
          </cell>
        </row>
        <row r="6537">
          <cell r="D6537" t="str">
            <v>034116_Z11</v>
          </cell>
          <cell r="P6537">
            <v>3.23</v>
          </cell>
          <cell r="AD6537">
            <v>2</v>
          </cell>
        </row>
        <row r="6538">
          <cell r="D6538" t="str">
            <v>034116_Z11</v>
          </cell>
          <cell r="P6538">
            <v>3.23</v>
          </cell>
          <cell r="AD6538">
            <v>3</v>
          </cell>
        </row>
        <row r="6539">
          <cell r="D6539" t="str">
            <v>034116_Z11</v>
          </cell>
          <cell r="P6539">
            <v>3.23</v>
          </cell>
          <cell r="AD6539">
            <v>4</v>
          </cell>
        </row>
        <row r="6540">
          <cell r="D6540" t="str">
            <v>034116_Z11</v>
          </cell>
          <cell r="P6540">
            <v>3.23</v>
          </cell>
          <cell r="AD6540">
            <v>5</v>
          </cell>
        </row>
        <row r="6541">
          <cell r="D6541" t="str">
            <v>034116_Z11</v>
          </cell>
          <cell r="P6541">
            <v>3.23</v>
          </cell>
          <cell r="AD6541">
            <v>6</v>
          </cell>
        </row>
        <row r="6542">
          <cell r="D6542" t="str">
            <v>034122_Z11</v>
          </cell>
          <cell r="P6542">
            <v>0.03</v>
          </cell>
          <cell r="AD6542">
            <v>1</v>
          </cell>
        </row>
        <row r="6543">
          <cell r="D6543" t="str">
            <v>034122_Z11</v>
          </cell>
          <cell r="P6543">
            <v>0.03</v>
          </cell>
          <cell r="AD6543">
            <v>2</v>
          </cell>
        </row>
        <row r="6544">
          <cell r="D6544" t="str">
            <v>034122_Z11</v>
          </cell>
          <cell r="P6544">
            <v>0.03</v>
          </cell>
          <cell r="AD6544">
            <v>3</v>
          </cell>
        </row>
        <row r="6545">
          <cell r="D6545" t="str">
            <v>034122_Z11</v>
          </cell>
          <cell r="P6545">
            <v>0.03</v>
          </cell>
          <cell r="AD6545">
            <v>4</v>
          </cell>
        </row>
        <row r="6546">
          <cell r="D6546" t="str">
            <v>034122_Z11</v>
          </cell>
          <cell r="P6546">
            <v>0.03</v>
          </cell>
          <cell r="AD6546">
            <v>5</v>
          </cell>
        </row>
        <row r="6547">
          <cell r="D6547" t="str">
            <v>034122_Z11</v>
          </cell>
          <cell r="P6547">
            <v>0.03</v>
          </cell>
          <cell r="AD6547">
            <v>6</v>
          </cell>
        </row>
        <row r="6548">
          <cell r="D6548" t="str">
            <v>034123_Z11</v>
          </cell>
          <cell r="P6548">
            <v>1.4999999999999999E-2</v>
          </cell>
          <cell r="AD6548">
            <v>1</v>
          </cell>
        </row>
        <row r="6549">
          <cell r="D6549" t="str">
            <v>034123_Z11</v>
          </cell>
          <cell r="P6549">
            <v>1.4999999999999999E-2</v>
          </cell>
          <cell r="AD6549">
            <v>2</v>
          </cell>
        </row>
        <row r="6550">
          <cell r="D6550" t="str">
            <v>034123_Z11</v>
          </cell>
          <cell r="P6550">
            <v>1.4999999999999999E-2</v>
          </cell>
          <cell r="AD6550">
            <v>3</v>
          </cell>
        </row>
        <row r="6551">
          <cell r="D6551" t="str">
            <v>034123_Z11</v>
          </cell>
          <cell r="P6551">
            <v>1.4999999999999999E-2</v>
          </cell>
          <cell r="AD6551">
            <v>4</v>
          </cell>
        </row>
        <row r="6552">
          <cell r="D6552" t="str">
            <v>034123_Z11</v>
          </cell>
          <cell r="P6552">
            <v>1.4999999999999999E-2</v>
          </cell>
          <cell r="AD6552">
            <v>5</v>
          </cell>
        </row>
        <row r="6553">
          <cell r="D6553" t="str">
            <v>034123_Z11</v>
          </cell>
          <cell r="P6553">
            <v>1.4999999999999999E-2</v>
          </cell>
          <cell r="AD6553">
            <v>6</v>
          </cell>
        </row>
        <row r="6554">
          <cell r="D6554" t="str">
            <v>034124_Z11</v>
          </cell>
          <cell r="P6554">
            <v>1.4999999999999999E-2</v>
          </cell>
          <cell r="AD6554">
            <v>1</v>
          </cell>
        </row>
        <row r="6555">
          <cell r="D6555" t="str">
            <v>034124_Z11</v>
          </cell>
          <cell r="P6555">
            <v>1.4999999999999999E-2</v>
          </cell>
          <cell r="AD6555">
            <v>2</v>
          </cell>
        </row>
        <row r="6556">
          <cell r="D6556" t="str">
            <v>034124_Z11</v>
          </cell>
          <cell r="P6556">
            <v>1.4999999999999999E-2</v>
          </cell>
          <cell r="AD6556">
            <v>3</v>
          </cell>
        </row>
        <row r="6557">
          <cell r="D6557" t="str">
            <v>034124_Z11</v>
          </cell>
          <cell r="P6557">
            <v>1.4999999999999999E-2</v>
          </cell>
          <cell r="AD6557">
            <v>4</v>
          </cell>
        </row>
        <row r="6558">
          <cell r="D6558" t="str">
            <v>034124_Z11</v>
          </cell>
          <cell r="P6558">
            <v>1.4999999999999999E-2</v>
          </cell>
          <cell r="AD6558">
            <v>5</v>
          </cell>
        </row>
        <row r="6559">
          <cell r="D6559" t="str">
            <v>034124_Z11</v>
          </cell>
          <cell r="P6559">
            <v>1.4999999999999999E-2</v>
          </cell>
          <cell r="AD6559">
            <v>6</v>
          </cell>
        </row>
        <row r="6560">
          <cell r="D6560" t="str">
            <v>034125_Z11</v>
          </cell>
          <cell r="P6560">
            <v>4.4999999999999998E-2</v>
          </cell>
          <cell r="AD6560">
            <v>1</v>
          </cell>
        </row>
        <row r="6561">
          <cell r="D6561" t="str">
            <v>034125_Z11</v>
          </cell>
          <cell r="P6561">
            <v>4.4999999999999998E-2</v>
          </cell>
          <cell r="AD6561">
            <v>2</v>
          </cell>
        </row>
        <row r="6562">
          <cell r="D6562" t="str">
            <v>034125_Z11</v>
          </cell>
          <cell r="P6562">
            <v>4.4999999999999998E-2</v>
          </cell>
          <cell r="AD6562">
            <v>3</v>
          </cell>
        </row>
        <row r="6563">
          <cell r="D6563" t="str">
            <v>034125_Z11</v>
          </cell>
          <cell r="P6563">
            <v>4.4999999999999998E-2</v>
          </cell>
          <cell r="AD6563">
            <v>4</v>
          </cell>
        </row>
        <row r="6564">
          <cell r="D6564" t="str">
            <v>034125_Z11</v>
          </cell>
          <cell r="P6564">
            <v>4.4999999999999998E-2</v>
          </cell>
          <cell r="AD6564">
            <v>5</v>
          </cell>
        </row>
        <row r="6565">
          <cell r="D6565" t="str">
            <v>034125_Z11</v>
          </cell>
          <cell r="P6565">
            <v>4.4999999999999998E-2</v>
          </cell>
          <cell r="AD6565">
            <v>6</v>
          </cell>
        </row>
        <row r="6566">
          <cell r="D6566" t="str">
            <v>034143_Z11</v>
          </cell>
          <cell r="P6566">
            <v>4.8000000000000001E-2</v>
          </cell>
          <cell r="AD6566">
            <v>1</v>
          </cell>
        </row>
        <row r="6567">
          <cell r="D6567" t="str">
            <v>034143_Z11</v>
          </cell>
          <cell r="P6567">
            <v>4.8000000000000001E-2</v>
          </cell>
          <cell r="AD6567">
            <v>2</v>
          </cell>
        </row>
        <row r="6568">
          <cell r="D6568" t="str">
            <v>034143_Z11</v>
          </cell>
          <cell r="P6568">
            <v>4.8000000000000001E-2</v>
          </cell>
          <cell r="AD6568">
            <v>3</v>
          </cell>
        </row>
        <row r="6569">
          <cell r="D6569" t="str">
            <v>034143_Z11</v>
          </cell>
          <cell r="P6569">
            <v>4.8000000000000001E-2</v>
          </cell>
          <cell r="AD6569">
            <v>4</v>
          </cell>
        </row>
        <row r="6570">
          <cell r="D6570" t="str">
            <v>034143_Z11</v>
          </cell>
          <cell r="P6570">
            <v>4.8000000000000001E-2</v>
          </cell>
          <cell r="AD6570">
            <v>5</v>
          </cell>
        </row>
        <row r="6571">
          <cell r="D6571" t="str">
            <v>034143_Z11</v>
          </cell>
          <cell r="P6571">
            <v>4.8000000000000001E-2</v>
          </cell>
          <cell r="AD6571">
            <v>6</v>
          </cell>
        </row>
        <row r="6572">
          <cell r="D6572" t="str">
            <v>034144_Z11</v>
          </cell>
          <cell r="P6572">
            <v>4.4999999999999998E-2</v>
          </cell>
          <cell r="AD6572">
            <v>1</v>
          </cell>
        </row>
        <row r="6573">
          <cell r="D6573" t="str">
            <v>034144_Z11</v>
          </cell>
          <cell r="P6573">
            <v>4.4999999999999998E-2</v>
          </cell>
          <cell r="AD6573">
            <v>2</v>
          </cell>
        </row>
        <row r="6574">
          <cell r="D6574" t="str">
            <v>034144_Z11</v>
          </cell>
          <cell r="P6574">
            <v>4.4999999999999998E-2</v>
          </cell>
          <cell r="AD6574">
            <v>3</v>
          </cell>
        </row>
        <row r="6575">
          <cell r="D6575" t="str">
            <v>034144_Z11</v>
          </cell>
          <cell r="P6575">
            <v>4.4999999999999998E-2</v>
          </cell>
          <cell r="AD6575">
            <v>4</v>
          </cell>
        </row>
        <row r="6576">
          <cell r="D6576" t="str">
            <v>034144_Z11</v>
          </cell>
          <cell r="P6576">
            <v>4.4999999999999998E-2</v>
          </cell>
          <cell r="AD6576">
            <v>5</v>
          </cell>
        </row>
        <row r="6577">
          <cell r="D6577" t="str">
            <v>034144_Z11</v>
          </cell>
          <cell r="P6577">
            <v>4.4999999999999998E-2</v>
          </cell>
          <cell r="AD6577">
            <v>6</v>
          </cell>
        </row>
        <row r="6578">
          <cell r="D6578" t="str">
            <v>034153_Z11</v>
          </cell>
          <cell r="P6578">
            <v>1.2</v>
          </cell>
          <cell r="AD6578">
            <v>1</v>
          </cell>
        </row>
        <row r="6579">
          <cell r="D6579" t="str">
            <v>034153_Z11</v>
          </cell>
          <cell r="P6579">
            <v>1.2</v>
          </cell>
          <cell r="AD6579">
            <v>2</v>
          </cell>
        </row>
        <row r="6580">
          <cell r="D6580" t="str">
            <v>034153_Z11</v>
          </cell>
          <cell r="P6580">
            <v>1.2</v>
          </cell>
          <cell r="AD6580">
            <v>3</v>
          </cell>
        </row>
        <row r="6581">
          <cell r="D6581" t="str">
            <v>034153_Z11</v>
          </cell>
          <cell r="P6581">
            <v>1.2</v>
          </cell>
          <cell r="AD6581">
            <v>4</v>
          </cell>
        </row>
        <row r="6582">
          <cell r="D6582" t="str">
            <v>034153_Z11</v>
          </cell>
          <cell r="P6582">
            <v>1.2</v>
          </cell>
          <cell r="AD6582">
            <v>5</v>
          </cell>
        </row>
        <row r="6583">
          <cell r="D6583" t="str">
            <v>034153_Z11</v>
          </cell>
          <cell r="P6583">
            <v>1.2</v>
          </cell>
          <cell r="AD6583">
            <v>6</v>
          </cell>
        </row>
        <row r="6584">
          <cell r="D6584" t="str">
            <v>034154_Z11</v>
          </cell>
          <cell r="P6584">
            <v>1.2</v>
          </cell>
          <cell r="AD6584">
            <v>1</v>
          </cell>
        </row>
        <row r="6585">
          <cell r="D6585" t="str">
            <v>034154_Z11</v>
          </cell>
          <cell r="P6585">
            <v>1.2</v>
          </cell>
          <cell r="AD6585">
            <v>2</v>
          </cell>
        </row>
        <row r="6586">
          <cell r="D6586" t="str">
            <v>034154_Z11</v>
          </cell>
          <cell r="P6586">
            <v>1.2</v>
          </cell>
          <cell r="AD6586">
            <v>3</v>
          </cell>
        </row>
        <row r="6587">
          <cell r="D6587" t="str">
            <v>034154_Z11</v>
          </cell>
          <cell r="P6587">
            <v>1.2</v>
          </cell>
          <cell r="AD6587">
            <v>4</v>
          </cell>
        </row>
        <row r="6588">
          <cell r="D6588" t="str">
            <v>034154_Z11</v>
          </cell>
          <cell r="P6588">
            <v>1.2</v>
          </cell>
          <cell r="AD6588">
            <v>5</v>
          </cell>
        </row>
        <row r="6589">
          <cell r="D6589" t="str">
            <v>034154_Z11</v>
          </cell>
          <cell r="P6589">
            <v>1.2</v>
          </cell>
          <cell r="AD6589">
            <v>6</v>
          </cell>
        </row>
        <row r="6590">
          <cell r="D6590" t="str">
            <v>034155_Z11</v>
          </cell>
          <cell r="P6590">
            <v>1.2</v>
          </cell>
          <cell r="AD6590">
            <v>1</v>
          </cell>
        </row>
        <row r="6591">
          <cell r="D6591" t="str">
            <v>034155_Z11</v>
          </cell>
          <cell r="P6591">
            <v>1.2</v>
          </cell>
          <cell r="AD6591">
            <v>2</v>
          </cell>
        </row>
        <row r="6592">
          <cell r="D6592" t="str">
            <v>034155_Z11</v>
          </cell>
          <cell r="P6592">
            <v>1.2</v>
          </cell>
          <cell r="AD6592">
            <v>3</v>
          </cell>
        </row>
        <row r="6593">
          <cell r="D6593" t="str">
            <v>034155_Z11</v>
          </cell>
          <cell r="P6593">
            <v>1.2</v>
          </cell>
          <cell r="AD6593">
            <v>4</v>
          </cell>
        </row>
        <row r="6594">
          <cell r="D6594" t="str">
            <v>034155_Z11</v>
          </cell>
          <cell r="P6594">
            <v>1.2</v>
          </cell>
          <cell r="AD6594">
            <v>5</v>
          </cell>
        </row>
        <row r="6595">
          <cell r="D6595" t="str">
            <v>034155_Z11</v>
          </cell>
          <cell r="P6595">
            <v>1.2</v>
          </cell>
          <cell r="AD6595">
            <v>6</v>
          </cell>
        </row>
        <row r="6596">
          <cell r="D6596" t="str">
            <v>034156_Z11</v>
          </cell>
          <cell r="P6596">
            <v>1.2</v>
          </cell>
          <cell r="AD6596">
            <v>1</v>
          </cell>
        </row>
        <row r="6597">
          <cell r="D6597" t="str">
            <v>034156_Z11</v>
          </cell>
          <cell r="P6597">
            <v>1.2</v>
          </cell>
          <cell r="AD6597">
            <v>2</v>
          </cell>
        </row>
        <row r="6598">
          <cell r="D6598" t="str">
            <v>034156_Z11</v>
          </cell>
          <cell r="P6598">
            <v>1.2</v>
          </cell>
          <cell r="AD6598">
            <v>3</v>
          </cell>
        </row>
        <row r="6599">
          <cell r="D6599" t="str">
            <v>034156_Z11</v>
          </cell>
          <cell r="P6599">
            <v>1.2</v>
          </cell>
          <cell r="AD6599">
            <v>4</v>
          </cell>
        </row>
        <row r="6600">
          <cell r="D6600" t="str">
            <v>034156_Z11</v>
          </cell>
          <cell r="P6600">
            <v>1.2</v>
          </cell>
          <cell r="AD6600">
            <v>5</v>
          </cell>
        </row>
        <row r="6601">
          <cell r="D6601" t="str">
            <v>034156_Z11</v>
          </cell>
          <cell r="P6601">
            <v>1.2</v>
          </cell>
          <cell r="AD6601">
            <v>6</v>
          </cell>
        </row>
        <row r="6602">
          <cell r="D6602" t="str">
            <v>034170_Z11</v>
          </cell>
          <cell r="P6602">
            <v>0.3</v>
          </cell>
          <cell r="AD6602">
            <v>1</v>
          </cell>
        </row>
        <row r="6603">
          <cell r="D6603" t="str">
            <v>034170_Z11</v>
          </cell>
          <cell r="P6603">
            <v>0.3</v>
          </cell>
          <cell r="AD6603">
            <v>2</v>
          </cell>
        </row>
        <row r="6604">
          <cell r="D6604" t="str">
            <v>034170_Z11</v>
          </cell>
          <cell r="P6604">
            <v>0.3</v>
          </cell>
          <cell r="AD6604">
            <v>3</v>
          </cell>
        </row>
        <row r="6605">
          <cell r="D6605" t="str">
            <v>034170_Z11</v>
          </cell>
          <cell r="P6605">
            <v>0.3</v>
          </cell>
          <cell r="AD6605">
            <v>4</v>
          </cell>
        </row>
        <row r="6606">
          <cell r="D6606" t="str">
            <v>034170_Z11</v>
          </cell>
          <cell r="P6606">
            <v>0.3</v>
          </cell>
          <cell r="AD6606">
            <v>5</v>
          </cell>
        </row>
        <row r="6607">
          <cell r="D6607" t="str">
            <v>034170_Z11</v>
          </cell>
          <cell r="P6607">
            <v>0.3</v>
          </cell>
          <cell r="AD6607">
            <v>6</v>
          </cell>
        </row>
        <row r="6608">
          <cell r="D6608" t="str">
            <v>034177_Z11</v>
          </cell>
          <cell r="P6608">
            <v>5.5E-2</v>
          </cell>
          <cell r="AD6608">
            <v>1</v>
          </cell>
        </row>
        <row r="6609">
          <cell r="D6609" t="str">
            <v>034177_Z11</v>
          </cell>
          <cell r="P6609">
            <v>5.5E-2</v>
          </cell>
          <cell r="AD6609">
            <v>2</v>
          </cell>
        </row>
        <row r="6610">
          <cell r="D6610" t="str">
            <v>034177_Z11</v>
          </cell>
          <cell r="P6610">
            <v>5.5E-2</v>
          </cell>
          <cell r="AD6610">
            <v>3</v>
          </cell>
        </row>
        <row r="6611">
          <cell r="D6611" t="str">
            <v>034177_Z11</v>
          </cell>
          <cell r="P6611">
            <v>5.5E-2</v>
          </cell>
          <cell r="AD6611">
            <v>4</v>
          </cell>
        </row>
        <row r="6612">
          <cell r="D6612" t="str">
            <v>034177_Z11</v>
          </cell>
          <cell r="P6612">
            <v>5.5E-2</v>
          </cell>
          <cell r="AD6612">
            <v>5</v>
          </cell>
        </row>
        <row r="6613">
          <cell r="D6613" t="str">
            <v>034177_Z11</v>
          </cell>
          <cell r="P6613">
            <v>5.5E-2</v>
          </cell>
          <cell r="AD6613">
            <v>6</v>
          </cell>
        </row>
        <row r="6614">
          <cell r="D6614" t="str">
            <v>034178_Z11</v>
          </cell>
          <cell r="P6614">
            <v>5.5E-2</v>
          </cell>
          <cell r="AD6614">
            <v>1</v>
          </cell>
        </row>
        <row r="6615">
          <cell r="D6615" t="str">
            <v>034178_Z11</v>
          </cell>
          <cell r="P6615">
            <v>5.5E-2</v>
          </cell>
          <cell r="AD6615">
            <v>2</v>
          </cell>
        </row>
        <row r="6616">
          <cell r="D6616" t="str">
            <v>034178_Z11</v>
          </cell>
          <cell r="P6616">
            <v>5.5E-2</v>
          </cell>
          <cell r="AD6616">
            <v>3</v>
          </cell>
        </row>
        <row r="6617">
          <cell r="D6617" t="str">
            <v>034178_Z11</v>
          </cell>
          <cell r="P6617">
            <v>5.5E-2</v>
          </cell>
          <cell r="AD6617">
            <v>4</v>
          </cell>
        </row>
        <row r="6618">
          <cell r="D6618" t="str">
            <v>034178_Z11</v>
          </cell>
          <cell r="P6618">
            <v>5.5E-2</v>
          </cell>
          <cell r="AD6618">
            <v>5</v>
          </cell>
        </row>
        <row r="6619">
          <cell r="D6619" t="str">
            <v>034178_Z11</v>
          </cell>
          <cell r="P6619">
            <v>5.5E-2</v>
          </cell>
          <cell r="AD6619">
            <v>6</v>
          </cell>
        </row>
        <row r="6620">
          <cell r="D6620" t="str">
            <v>034179_Z11</v>
          </cell>
          <cell r="P6620">
            <v>5.5E-2</v>
          </cell>
          <cell r="AD6620">
            <v>1</v>
          </cell>
        </row>
        <row r="6621">
          <cell r="D6621" t="str">
            <v>034179_Z11</v>
          </cell>
          <cell r="P6621">
            <v>5.5E-2</v>
          </cell>
          <cell r="AD6621">
            <v>2</v>
          </cell>
        </row>
        <row r="6622">
          <cell r="D6622" t="str">
            <v>034179_Z11</v>
          </cell>
          <cell r="P6622">
            <v>5.5E-2</v>
          </cell>
          <cell r="AD6622">
            <v>3</v>
          </cell>
        </row>
        <row r="6623">
          <cell r="D6623" t="str">
            <v>034179_Z11</v>
          </cell>
          <cell r="P6623">
            <v>5.5E-2</v>
          </cell>
          <cell r="AD6623">
            <v>4</v>
          </cell>
        </row>
        <row r="6624">
          <cell r="D6624" t="str">
            <v>034179_Z11</v>
          </cell>
          <cell r="P6624">
            <v>5.5E-2</v>
          </cell>
          <cell r="AD6624">
            <v>5</v>
          </cell>
        </row>
        <row r="6625">
          <cell r="D6625" t="str">
            <v>034179_Z11</v>
          </cell>
          <cell r="P6625">
            <v>5.5E-2</v>
          </cell>
          <cell r="AD6625">
            <v>6</v>
          </cell>
        </row>
        <row r="6626">
          <cell r="D6626" t="str">
            <v>034180_Z11</v>
          </cell>
          <cell r="P6626">
            <v>5.5E-2</v>
          </cell>
          <cell r="AD6626">
            <v>1</v>
          </cell>
        </row>
        <row r="6627">
          <cell r="D6627" t="str">
            <v>034180_Z11</v>
          </cell>
          <cell r="P6627">
            <v>5.5E-2</v>
          </cell>
          <cell r="AD6627">
            <v>2</v>
          </cell>
        </row>
        <row r="6628">
          <cell r="D6628" t="str">
            <v>034180_Z11</v>
          </cell>
          <cell r="P6628">
            <v>5.5E-2</v>
          </cell>
          <cell r="AD6628">
            <v>3</v>
          </cell>
        </row>
        <row r="6629">
          <cell r="D6629" t="str">
            <v>034180_Z11</v>
          </cell>
          <cell r="P6629">
            <v>5.5E-2</v>
          </cell>
          <cell r="AD6629">
            <v>4</v>
          </cell>
        </row>
        <row r="6630">
          <cell r="D6630" t="str">
            <v>034180_Z11</v>
          </cell>
          <cell r="P6630">
            <v>5.5E-2</v>
          </cell>
          <cell r="AD6630">
            <v>5</v>
          </cell>
        </row>
        <row r="6631">
          <cell r="D6631" t="str">
            <v>034180_Z11</v>
          </cell>
          <cell r="P6631">
            <v>5.5E-2</v>
          </cell>
          <cell r="AD6631">
            <v>6</v>
          </cell>
        </row>
        <row r="6632">
          <cell r="D6632" t="str">
            <v>034188_Z11</v>
          </cell>
          <cell r="P6632">
            <v>0.95</v>
          </cell>
          <cell r="AD6632">
            <v>1</v>
          </cell>
        </row>
        <row r="6633">
          <cell r="D6633" t="str">
            <v>034188_Z11</v>
          </cell>
          <cell r="P6633">
            <v>0.95</v>
          </cell>
          <cell r="AD6633">
            <v>2</v>
          </cell>
        </row>
        <row r="6634">
          <cell r="D6634" t="str">
            <v>034188_Z11</v>
          </cell>
          <cell r="P6634">
            <v>0.95</v>
          </cell>
          <cell r="AD6634">
            <v>3</v>
          </cell>
        </row>
        <row r="6635">
          <cell r="D6635" t="str">
            <v>034188_Z11</v>
          </cell>
          <cell r="P6635">
            <v>0.95</v>
          </cell>
          <cell r="AD6635">
            <v>4</v>
          </cell>
        </row>
        <row r="6636">
          <cell r="D6636" t="str">
            <v>034188_Z11</v>
          </cell>
          <cell r="P6636">
            <v>0.95</v>
          </cell>
          <cell r="AD6636">
            <v>5</v>
          </cell>
        </row>
        <row r="6637">
          <cell r="D6637" t="str">
            <v>034188_Z11</v>
          </cell>
          <cell r="P6637">
            <v>0.95</v>
          </cell>
          <cell r="AD6637">
            <v>6</v>
          </cell>
        </row>
        <row r="6638">
          <cell r="D6638" t="str">
            <v>034189_Z11</v>
          </cell>
          <cell r="P6638">
            <v>0.16</v>
          </cell>
          <cell r="AD6638">
            <v>1</v>
          </cell>
        </row>
        <row r="6639">
          <cell r="D6639" t="str">
            <v>034189_Z11</v>
          </cell>
          <cell r="P6639">
            <v>0.16</v>
          </cell>
          <cell r="AD6639">
            <v>2</v>
          </cell>
        </row>
        <row r="6640">
          <cell r="D6640" t="str">
            <v>034189_Z11</v>
          </cell>
          <cell r="P6640">
            <v>0.16</v>
          </cell>
          <cell r="AD6640">
            <v>3</v>
          </cell>
        </row>
        <row r="6641">
          <cell r="D6641" t="str">
            <v>034189_Z11</v>
          </cell>
          <cell r="P6641">
            <v>0.16</v>
          </cell>
          <cell r="AD6641">
            <v>4</v>
          </cell>
        </row>
        <row r="6642">
          <cell r="D6642" t="str">
            <v>034189_Z11</v>
          </cell>
          <cell r="P6642">
            <v>0.16</v>
          </cell>
          <cell r="AD6642">
            <v>5</v>
          </cell>
        </row>
        <row r="6643">
          <cell r="D6643" t="str">
            <v>034189_Z11</v>
          </cell>
          <cell r="P6643">
            <v>0.16</v>
          </cell>
          <cell r="AD6643">
            <v>6</v>
          </cell>
        </row>
        <row r="6644">
          <cell r="D6644" t="str">
            <v>034191_Z11</v>
          </cell>
          <cell r="P6644">
            <v>1.4999999999999999E-2</v>
          </cell>
          <cell r="AD6644">
            <v>1</v>
          </cell>
        </row>
        <row r="6645">
          <cell r="D6645" t="str">
            <v>034191_Z11</v>
          </cell>
          <cell r="P6645">
            <v>1.4999999999999999E-2</v>
          </cell>
          <cell r="AD6645">
            <v>2</v>
          </cell>
        </row>
        <row r="6646">
          <cell r="D6646" t="str">
            <v>034191_Z11</v>
          </cell>
          <cell r="P6646">
            <v>1.4999999999999999E-2</v>
          </cell>
          <cell r="AD6646">
            <v>3</v>
          </cell>
        </row>
        <row r="6647">
          <cell r="D6647" t="str">
            <v>034191_Z11</v>
          </cell>
          <cell r="P6647">
            <v>1.4999999999999999E-2</v>
          </cell>
          <cell r="AD6647">
            <v>4</v>
          </cell>
        </row>
        <row r="6648">
          <cell r="D6648" t="str">
            <v>034191_Z11</v>
          </cell>
          <cell r="P6648">
            <v>1.4999999999999999E-2</v>
          </cell>
          <cell r="AD6648">
            <v>5</v>
          </cell>
        </row>
        <row r="6649">
          <cell r="D6649" t="str">
            <v>034191_Z11</v>
          </cell>
          <cell r="P6649">
            <v>1.4999999999999999E-2</v>
          </cell>
          <cell r="AD6649">
            <v>6</v>
          </cell>
        </row>
        <row r="6650">
          <cell r="D6650" t="str">
            <v>034203_Z11</v>
          </cell>
          <cell r="P6650">
            <v>1.4999999999999999E-2</v>
          </cell>
          <cell r="AD6650">
            <v>1</v>
          </cell>
        </row>
        <row r="6651">
          <cell r="D6651" t="str">
            <v>034203_Z11</v>
          </cell>
          <cell r="P6651">
            <v>1.4999999999999999E-2</v>
          </cell>
          <cell r="AD6651">
            <v>2</v>
          </cell>
        </row>
        <row r="6652">
          <cell r="D6652" t="str">
            <v>034203_Z11</v>
          </cell>
          <cell r="P6652">
            <v>1.4999999999999999E-2</v>
          </cell>
          <cell r="AD6652">
            <v>3</v>
          </cell>
        </row>
        <row r="6653">
          <cell r="D6653" t="str">
            <v>034203_Z11</v>
          </cell>
          <cell r="P6653">
            <v>1.4999999999999999E-2</v>
          </cell>
          <cell r="AD6653">
            <v>4</v>
          </cell>
        </row>
        <row r="6654">
          <cell r="D6654" t="str">
            <v>034203_Z11</v>
          </cell>
          <cell r="P6654">
            <v>1.4999999999999999E-2</v>
          </cell>
          <cell r="AD6654">
            <v>5</v>
          </cell>
        </row>
        <row r="6655">
          <cell r="D6655" t="str">
            <v>034203_Z11</v>
          </cell>
          <cell r="P6655">
            <v>1.4999999999999999E-2</v>
          </cell>
          <cell r="AD6655">
            <v>6</v>
          </cell>
        </row>
        <row r="6656">
          <cell r="D6656" t="str">
            <v>034205_Z11</v>
          </cell>
          <cell r="P6656">
            <v>0.315</v>
          </cell>
          <cell r="AD6656">
            <v>1</v>
          </cell>
        </row>
        <row r="6657">
          <cell r="D6657" t="str">
            <v>034205_Z11</v>
          </cell>
          <cell r="P6657">
            <v>0.315</v>
          </cell>
          <cell r="AD6657">
            <v>2</v>
          </cell>
        </row>
        <row r="6658">
          <cell r="D6658" t="str">
            <v>034205_Z11</v>
          </cell>
          <cell r="P6658">
            <v>0.315</v>
          </cell>
          <cell r="AD6658">
            <v>3</v>
          </cell>
        </row>
        <row r="6659">
          <cell r="D6659" t="str">
            <v>034205_Z11</v>
          </cell>
          <cell r="P6659">
            <v>0.315</v>
          </cell>
          <cell r="AD6659">
            <v>4</v>
          </cell>
        </row>
        <row r="6660">
          <cell r="D6660" t="str">
            <v>034205_Z11</v>
          </cell>
          <cell r="P6660">
            <v>0.315</v>
          </cell>
          <cell r="AD6660">
            <v>5</v>
          </cell>
        </row>
        <row r="6661">
          <cell r="D6661" t="str">
            <v>034205_Z11</v>
          </cell>
          <cell r="P6661">
            <v>0.315</v>
          </cell>
          <cell r="AD6661">
            <v>6</v>
          </cell>
        </row>
        <row r="6662">
          <cell r="D6662" t="str">
            <v>034206_Z11</v>
          </cell>
          <cell r="P6662">
            <v>0.15</v>
          </cell>
          <cell r="AD6662">
            <v>1</v>
          </cell>
        </row>
        <row r="6663">
          <cell r="D6663" t="str">
            <v>034206_Z11</v>
          </cell>
          <cell r="P6663">
            <v>0.15</v>
          </cell>
          <cell r="AD6663">
            <v>2</v>
          </cell>
        </row>
        <row r="6664">
          <cell r="D6664" t="str">
            <v>034206_Z11</v>
          </cell>
          <cell r="P6664">
            <v>0.15</v>
          </cell>
          <cell r="AD6664">
            <v>3</v>
          </cell>
        </row>
        <row r="6665">
          <cell r="D6665" t="str">
            <v>034206_Z11</v>
          </cell>
          <cell r="P6665">
            <v>0.15</v>
          </cell>
          <cell r="AD6665">
            <v>4</v>
          </cell>
        </row>
        <row r="6666">
          <cell r="D6666" t="str">
            <v>034206_Z11</v>
          </cell>
          <cell r="P6666">
            <v>0.15</v>
          </cell>
          <cell r="AD6666">
            <v>5</v>
          </cell>
        </row>
        <row r="6667">
          <cell r="D6667" t="str">
            <v>034206_Z11</v>
          </cell>
          <cell r="P6667">
            <v>0.15</v>
          </cell>
          <cell r="AD6667">
            <v>6</v>
          </cell>
        </row>
        <row r="6668">
          <cell r="D6668" t="str">
            <v>034232_Z11</v>
          </cell>
          <cell r="P6668">
            <v>0.2</v>
          </cell>
          <cell r="AD6668">
            <v>1</v>
          </cell>
        </row>
        <row r="6669">
          <cell r="D6669" t="str">
            <v>034232_Z11</v>
          </cell>
          <cell r="P6669">
            <v>0.2</v>
          </cell>
          <cell r="AD6669">
            <v>2</v>
          </cell>
        </row>
        <row r="6670">
          <cell r="D6670" t="str">
            <v>034232_Z11</v>
          </cell>
          <cell r="P6670">
            <v>0.2</v>
          </cell>
          <cell r="AD6670">
            <v>3</v>
          </cell>
        </row>
        <row r="6671">
          <cell r="D6671" t="str">
            <v>034232_Z11</v>
          </cell>
          <cell r="P6671">
            <v>0.2</v>
          </cell>
          <cell r="AD6671">
            <v>4</v>
          </cell>
        </row>
        <row r="6672">
          <cell r="D6672" t="str">
            <v>034232_Z11</v>
          </cell>
          <cell r="P6672">
            <v>0.2</v>
          </cell>
          <cell r="AD6672">
            <v>5</v>
          </cell>
        </row>
        <row r="6673">
          <cell r="D6673" t="str">
            <v>034232_Z11</v>
          </cell>
          <cell r="P6673">
            <v>0.2</v>
          </cell>
          <cell r="AD6673">
            <v>6</v>
          </cell>
        </row>
        <row r="6674">
          <cell r="D6674" t="str">
            <v>034235_Z11</v>
          </cell>
          <cell r="P6674">
            <v>0.11</v>
          </cell>
          <cell r="AD6674">
            <v>1</v>
          </cell>
        </row>
        <row r="6675">
          <cell r="D6675" t="str">
            <v>034235_Z11</v>
          </cell>
          <cell r="P6675">
            <v>0.11</v>
          </cell>
          <cell r="AD6675">
            <v>2</v>
          </cell>
        </row>
        <row r="6676">
          <cell r="D6676" t="str">
            <v>034235_Z11</v>
          </cell>
          <cell r="P6676">
            <v>0.11</v>
          </cell>
          <cell r="AD6676">
            <v>3</v>
          </cell>
        </row>
        <row r="6677">
          <cell r="D6677" t="str">
            <v>034235_Z11</v>
          </cell>
          <cell r="P6677">
            <v>0.11</v>
          </cell>
          <cell r="AD6677">
            <v>4</v>
          </cell>
        </row>
        <row r="6678">
          <cell r="D6678" t="str">
            <v>034235_Z11</v>
          </cell>
          <cell r="P6678">
            <v>0.11</v>
          </cell>
          <cell r="AD6678">
            <v>5</v>
          </cell>
        </row>
        <row r="6679">
          <cell r="D6679" t="str">
            <v>034235_Z11</v>
          </cell>
          <cell r="P6679">
            <v>0.11</v>
          </cell>
          <cell r="AD6679">
            <v>6</v>
          </cell>
        </row>
        <row r="6680">
          <cell r="D6680" t="str">
            <v>034240_Z11</v>
          </cell>
          <cell r="P6680">
            <v>1.4999999999999999E-2</v>
          </cell>
          <cell r="AD6680">
            <v>1</v>
          </cell>
        </row>
        <row r="6681">
          <cell r="D6681" t="str">
            <v>034240_Z11</v>
          </cell>
          <cell r="P6681">
            <v>1.4999999999999999E-2</v>
          </cell>
          <cell r="AD6681">
            <v>2</v>
          </cell>
        </row>
        <row r="6682">
          <cell r="D6682" t="str">
            <v>034240_Z11</v>
          </cell>
          <cell r="P6682">
            <v>1.4999999999999999E-2</v>
          </cell>
          <cell r="AD6682">
            <v>3</v>
          </cell>
        </row>
        <row r="6683">
          <cell r="D6683" t="str">
            <v>034240_Z11</v>
          </cell>
          <cell r="P6683">
            <v>1.4999999999999999E-2</v>
          </cell>
          <cell r="AD6683">
            <v>4</v>
          </cell>
        </row>
        <row r="6684">
          <cell r="D6684" t="str">
            <v>034241_Z11</v>
          </cell>
          <cell r="P6684">
            <v>7.4999999999999997E-3</v>
          </cell>
          <cell r="AD6684">
            <v>1</v>
          </cell>
        </row>
        <row r="6685">
          <cell r="D6685" t="str">
            <v>034241_Z11</v>
          </cell>
          <cell r="P6685">
            <v>7.4999999999999997E-3</v>
          </cell>
          <cell r="AD6685">
            <v>2</v>
          </cell>
        </row>
        <row r="6686">
          <cell r="D6686" t="str">
            <v>034241_Z11</v>
          </cell>
          <cell r="P6686">
            <v>7.4999999999999997E-3</v>
          </cell>
          <cell r="AD6686">
            <v>3</v>
          </cell>
        </row>
        <row r="6687">
          <cell r="D6687" t="str">
            <v>034241_Z11</v>
          </cell>
          <cell r="P6687">
            <v>7.4999999999999997E-3</v>
          </cell>
          <cell r="AD6687">
            <v>4</v>
          </cell>
        </row>
        <row r="6688">
          <cell r="D6688" t="str">
            <v>034245_Z11</v>
          </cell>
          <cell r="P6688">
            <v>0.03</v>
          </cell>
          <cell r="AD6688">
            <v>1</v>
          </cell>
        </row>
        <row r="6689">
          <cell r="D6689" t="str">
            <v>034245_Z11</v>
          </cell>
          <cell r="P6689">
            <v>0.03</v>
          </cell>
          <cell r="AD6689">
            <v>2</v>
          </cell>
        </row>
        <row r="6690">
          <cell r="D6690" t="str">
            <v>034245_Z11</v>
          </cell>
          <cell r="P6690">
            <v>0.03</v>
          </cell>
          <cell r="AD6690">
            <v>3</v>
          </cell>
        </row>
        <row r="6691">
          <cell r="D6691" t="str">
            <v>034245_Z11</v>
          </cell>
          <cell r="P6691">
            <v>0.03</v>
          </cell>
          <cell r="AD6691">
            <v>4</v>
          </cell>
        </row>
        <row r="6692">
          <cell r="D6692" t="str">
            <v>034245_Z11</v>
          </cell>
          <cell r="P6692">
            <v>0.03</v>
          </cell>
          <cell r="AD6692">
            <v>5</v>
          </cell>
        </row>
        <row r="6693">
          <cell r="D6693" t="str">
            <v>034245_Z11</v>
          </cell>
          <cell r="P6693">
            <v>0.03</v>
          </cell>
          <cell r="AD6693">
            <v>6</v>
          </cell>
        </row>
        <row r="6694">
          <cell r="D6694" t="str">
            <v>034246_Z11</v>
          </cell>
          <cell r="P6694">
            <v>2.3E-2</v>
          </cell>
          <cell r="AD6694">
            <v>1</v>
          </cell>
        </row>
        <row r="6695">
          <cell r="D6695" t="str">
            <v>034246_Z11</v>
          </cell>
          <cell r="P6695">
            <v>2.3E-2</v>
          </cell>
          <cell r="AD6695">
            <v>2</v>
          </cell>
        </row>
        <row r="6696">
          <cell r="D6696" t="str">
            <v>034246_Z11</v>
          </cell>
          <cell r="P6696">
            <v>2.3E-2</v>
          </cell>
          <cell r="AD6696">
            <v>3</v>
          </cell>
        </row>
        <row r="6697">
          <cell r="D6697" t="str">
            <v>034246_Z11</v>
          </cell>
          <cell r="P6697">
            <v>2.3E-2</v>
          </cell>
          <cell r="AD6697">
            <v>4</v>
          </cell>
        </row>
        <row r="6698">
          <cell r="D6698" t="str">
            <v>034246_Z11</v>
          </cell>
          <cell r="P6698">
            <v>2.3E-2</v>
          </cell>
          <cell r="AD6698">
            <v>5</v>
          </cell>
        </row>
        <row r="6699">
          <cell r="D6699" t="str">
            <v>034246_Z11</v>
          </cell>
          <cell r="P6699">
            <v>2.3E-2</v>
          </cell>
          <cell r="AD6699">
            <v>6</v>
          </cell>
        </row>
        <row r="6700">
          <cell r="D6700" t="str">
            <v>034261_Z11</v>
          </cell>
          <cell r="P6700">
            <v>0.08</v>
          </cell>
          <cell r="AD6700">
            <v>1</v>
          </cell>
        </row>
        <row r="6701">
          <cell r="D6701" t="str">
            <v>034261_Z11</v>
          </cell>
          <cell r="P6701">
            <v>0.08</v>
          </cell>
          <cell r="AD6701">
            <v>2</v>
          </cell>
        </row>
        <row r="6702">
          <cell r="D6702" t="str">
            <v>034261_Z11</v>
          </cell>
          <cell r="P6702">
            <v>0.08</v>
          </cell>
          <cell r="AD6702">
            <v>3</v>
          </cell>
        </row>
        <row r="6703">
          <cell r="D6703" t="str">
            <v>034261_Z11</v>
          </cell>
          <cell r="P6703">
            <v>0.08</v>
          </cell>
          <cell r="AD6703">
            <v>4</v>
          </cell>
        </row>
        <row r="6704">
          <cell r="D6704" t="str">
            <v>034261_Z11</v>
          </cell>
          <cell r="P6704">
            <v>0.08</v>
          </cell>
          <cell r="AD6704">
            <v>5</v>
          </cell>
        </row>
        <row r="6705">
          <cell r="D6705" t="str">
            <v>034261_Z11</v>
          </cell>
          <cell r="P6705">
            <v>0.08</v>
          </cell>
          <cell r="AD6705">
            <v>6</v>
          </cell>
        </row>
        <row r="6706">
          <cell r="D6706" t="str">
            <v>034293_Z11</v>
          </cell>
          <cell r="P6706">
            <v>9.9000000000000005E-2</v>
          </cell>
          <cell r="AD6706">
            <v>1</v>
          </cell>
        </row>
        <row r="6707">
          <cell r="D6707" t="str">
            <v>034293_Z11</v>
          </cell>
          <cell r="P6707">
            <v>9.9000000000000005E-2</v>
          </cell>
          <cell r="AD6707">
            <v>2</v>
          </cell>
        </row>
        <row r="6708">
          <cell r="D6708" t="str">
            <v>034293_Z11</v>
          </cell>
          <cell r="P6708">
            <v>9.9000000000000005E-2</v>
          </cell>
          <cell r="AD6708">
            <v>3</v>
          </cell>
        </row>
        <row r="6709">
          <cell r="D6709" t="str">
            <v>034293_Z11</v>
          </cell>
          <cell r="P6709">
            <v>9.9000000000000005E-2</v>
          </cell>
          <cell r="AD6709">
            <v>4</v>
          </cell>
        </row>
        <row r="6710">
          <cell r="D6710" t="str">
            <v>034293_Z11</v>
          </cell>
          <cell r="P6710">
            <v>9.9000000000000005E-2</v>
          </cell>
          <cell r="AD6710">
            <v>5</v>
          </cell>
        </row>
        <row r="6711">
          <cell r="D6711" t="str">
            <v>034293_Z11</v>
          </cell>
          <cell r="P6711">
            <v>9.9000000000000005E-2</v>
          </cell>
          <cell r="AD6711">
            <v>6</v>
          </cell>
        </row>
        <row r="6712">
          <cell r="D6712" t="str">
            <v>034294_Z11</v>
          </cell>
          <cell r="P6712">
            <v>9.9000000000000005E-2</v>
          </cell>
          <cell r="AD6712">
            <v>1</v>
          </cell>
        </row>
        <row r="6713">
          <cell r="D6713" t="str">
            <v>034294_Z11</v>
          </cell>
          <cell r="P6713">
            <v>9.9000000000000005E-2</v>
          </cell>
          <cell r="AD6713">
            <v>2</v>
          </cell>
        </row>
        <row r="6714">
          <cell r="D6714" t="str">
            <v>034294_Z11</v>
          </cell>
          <cell r="P6714">
            <v>9.9000000000000005E-2</v>
          </cell>
          <cell r="AD6714">
            <v>3</v>
          </cell>
        </row>
        <row r="6715">
          <cell r="D6715" t="str">
            <v>034294_Z11</v>
          </cell>
          <cell r="P6715">
            <v>9.9000000000000005E-2</v>
          </cell>
          <cell r="AD6715">
            <v>4</v>
          </cell>
        </row>
        <row r="6716">
          <cell r="D6716" t="str">
            <v>034294_Z11</v>
          </cell>
          <cell r="P6716">
            <v>9.9000000000000005E-2</v>
          </cell>
          <cell r="AD6716">
            <v>5</v>
          </cell>
        </row>
        <row r="6717">
          <cell r="D6717" t="str">
            <v>034294_Z11</v>
          </cell>
          <cell r="P6717">
            <v>9.9000000000000005E-2</v>
          </cell>
          <cell r="AD6717">
            <v>6</v>
          </cell>
        </row>
        <row r="6718">
          <cell r="D6718" t="str">
            <v>034298_Z11</v>
          </cell>
          <cell r="P6718">
            <v>0.16</v>
          </cell>
          <cell r="AD6718">
            <v>1</v>
          </cell>
        </row>
        <row r="6719">
          <cell r="D6719" t="str">
            <v>034298_Z11</v>
          </cell>
          <cell r="P6719">
            <v>0.16</v>
          </cell>
          <cell r="AD6719">
            <v>2</v>
          </cell>
        </row>
        <row r="6720">
          <cell r="D6720" t="str">
            <v>034298_Z11</v>
          </cell>
          <cell r="P6720">
            <v>0.16</v>
          </cell>
          <cell r="AD6720">
            <v>3</v>
          </cell>
        </row>
        <row r="6721">
          <cell r="D6721" t="str">
            <v>034298_Z11</v>
          </cell>
          <cell r="P6721">
            <v>0.16</v>
          </cell>
          <cell r="AD6721">
            <v>4</v>
          </cell>
        </row>
        <row r="6722">
          <cell r="D6722" t="str">
            <v>034298_Z11</v>
          </cell>
          <cell r="P6722">
            <v>0.16</v>
          </cell>
          <cell r="AD6722">
            <v>5</v>
          </cell>
        </row>
        <row r="6723">
          <cell r="D6723" t="str">
            <v>034298_Z11</v>
          </cell>
          <cell r="P6723">
            <v>0.16</v>
          </cell>
          <cell r="AD6723">
            <v>6</v>
          </cell>
        </row>
        <row r="6724">
          <cell r="D6724" t="str">
            <v>034301_Z11</v>
          </cell>
          <cell r="P6724">
            <v>4.4999999999999998E-2</v>
          </cell>
          <cell r="AD6724">
            <v>1</v>
          </cell>
        </row>
        <row r="6725">
          <cell r="D6725" t="str">
            <v>034301_Z11</v>
          </cell>
          <cell r="P6725">
            <v>4.4999999999999998E-2</v>
          </cell>
          <cell r="AD6725">
            <v>2</v>
          </cell>
        </row>
        <row r="6726">
          <cell r="D6726" t="str">
            <v>034301_Z11</v>
          </cell>
          <cell r="P6726">
            <v>4.4999999999999998E-2</v>
          </cell>
          <cell r="AD6726">
            <v>3</v>
          </cell>
        </row>
        <row r="6727">
          <cell r="D6727" t="str">
            <v>034301_Z11</v>
          </cell>
          <cell r="P6727">
            <v>4.4999999999999998E-2</v>
          </cell>
          <cell r="AD6727">
            <v>4</v>
          </cell>
        </row>
        <row r="6728">
          <cell r="D6728" t="str">
            <v>034301_Z11</v>
          </cell>
          <cell r="P6728">
            <v>4.4999999999999998E-2</v>
          </cell>
          <cell r="AD6728">
            <v>5</v>
          </cell>
        </row>
        <row r="6729">
          <cell r="D6729" t="str">
            <v>034307_Z11</v>
          </cell>
          <cell r="P6729">
            <v>3.0000000000000001E-3</v>
          </cell>
          <cell r="AD6729">
            <v>1</v>
          </cell>
        </row>
        <row r="6730">
          <cell r="D6730" t="str">
            <v>034307_Z11</v>
          </cell>
          <cell r="P6730">
            <v>3.0000000000000001E-3</v>
          </cell>
          <cell r="AD6730">
            <v>2</v>
          </cell>
        </row>
        <row r="6731">
          <cell r="D6731" t="str">
            <v>034307_Z11</v>
          </cell>
          <cell r="P6731">
            <v>3.0000000000000001E-3</v>
          </cell>
          <cell r="AD6731">
            <v>3</v>
          </cell>
        </row>
        <row r="6732">
          <cell r="D6732" t="str">
            <v>034307_Z11</v>
          </cell>
          <cell r="P6732">
            <v>3.0000000000000001E-3</v>
          </cell>
          <cell r="AD6732">
            <v>4</v>
          </cell>
        </row>
        <row r="6733">
          <cell r="D6733" t="str">
            <v>034307_Z11</v>
          </cell>
          <cell r="P6733">
            <v>3.0000000000000001E-3</v>
          </cell>
          <cell r="AD6733">
            <v>5</v>
          </cell>
        </row>
        <row r="6734">
          <cell r="D6734" t="str">
            <v>034307_Z11</v>
          </cell>
          <cell r="P6734">
            <v>3.0000000000000001E-3</v>
          </cell>
          <cell r="AD6734">
            <v>6</v>
          </cell>
        </row>
        <row r="6735">
          <cell r="D6735" t="str">
            <v>034318_Z11</v>
          </cell>
          <cell r="P6735">
            <v>4.4999999999999998E-2</v>
          </cell>
          <cell r="AD6735">
            <v>1</v>
          </cell>
        </row>
        <row r="6736">
          <cell r="D6736" t="str">
            <v>034318_Z11</v>
          </cell>
          <cell r="P6736">
            <v>4.4999999999999998E-2</v>
          </cell>
          <cell r="AD6736">
            <v>2</v>
          </cell>
        </row>
        <row r="6737">
          <cell r="D6737" t="str">
            <v>034319_Z11</v>
          </cell>
          <cell r="P6737">
            <v>4.4999999999999998E-2</v>
          </cell>
          <cell r="AD6737">
            <v>1</v>
          </cell>
        </row>
        <row r="6738">
          <cell r="D6738" t="str">
            <v>034319_Z11</v>
          </cell>
          <cell r="P6738">
            <v>4.4999999999999998E-2</v>
          </cell>
          <cell r="AD6738">
            <v>2</v>
          </cell>
        </row>
        <row r="6739">
          <cell r="D6739" t="str">
            <v>034338_Z11</v>
          </cell>
          <cell r="P6739">
            <v>0.15</v>
          </cell>
          <cell r="AD6739">
            <v>1</v>
          </cell>
        </row>
        <row r="6740">
          <cell r="D6740" t="str">
            <v>034338_Z11</v>
          </cell>
          <cell r="P6740">
            <v>0.15</v>
          </cell>
          <cell r="AD6740">
            <v>2</v>
          </cell>
        </row>
        <row r="6741">
          <cell r="D6741" t="str">
            <v>034338_Z11</v>
          </cell>
          <cell r="P6741">
            <v>0.15</v>
          </cell>
          <cell r="AD6741">
            <v>3</v>
          </cell>
        </row>
        <row r="6742">
          <cell r="D6742" t="str">
            <v>034338_Z11</v>
          </cell>
          <cell r="P6742">
            <v>0.15</v>
          </cell>
          <cell r="AD6742">
            <v>4</v>
          </cell>
        </row>
        <row r="6743">
          <cell r="D6743" t="str">
            <v>034338_Z11</v>
          </cell>
          <cell r="P6743">
            <v>0.15</v>
          </cell>
          <cell r="AD6743">
            <v>5</v>
          </cell>
        </row>
        <row r="6744">
          <cell r="D6744" t="str">
            <v>034338_Z11</v>
          </cell>
          <cell r="P6744">
            <v>0.15</v>
          </cell>
          <cell r="AD6744">
            <v>6</v>
          </cell>
        </row>
        <row r="6745">
          <cell r="D6745" t="str">
            <v>034341_Z11</v>
          </cell>
          <cell r="P6745">
            <v>7.0000000000000007E-2</v>
          </cell>
          <cell r="AD6745">
            <v>1</v>
          </cell>
        </row>
        <row r="6746">
          <cell r="D6746" t="str">
            <v>034341_Z11</v>
          </cell>
          <cell r="P6746">
            <v>7.0000000000000007E-2</v>
          </cell>
          <cell r="AD6746">
            <v>2</v>
          </cell>
        </row>
        <row r="6747">
          <cell r="D6747" t="str">
            <v>034341_Z11</v>
          </cell>
          <cell r="P6747">
            <v>7.0000000000000007E-2</v>
          </cell>
          <cell r="AD6747">
            <v>3</v>
          </cell>
        </row>
        <row r="6748">
          <cell r="D6748" t="str">
            <v>034341_Z11</v>
          </cell>
          <cell r="P6748">
            <v>7.0000000000000007E-2</v>
          </cell>
          <cell r="AD6748">
            <v>4</v>
          </cell>
        </row>
        <row r="6749">
          <cell r="D6749" t="str">
            <v>034341_Z11</v>
          </cell>
          <cell r="P6749">
            <v>7.0000000000000007E-2</v>
          </cell>
          <cell r="AD6749">
            <v>5</v>
          </cell>
        </row>
        <row r="6750">
          <cell r="D6750" t="str">
            <v>034341_Z11</v>
          </cell>
          <cell r="P6750">
            <v>7.0000000000000007E-2</v>
          </cell>
          <cell r="AD6750">
            <v>6</v>
          </cell>
        </row>
        <row r="6751">
          <cell r="D6751" t="str">
            <v>034342_Z11</v>
          </cell>
          <cell r="P6751">
            <v>7.0000000000000007E-2</v>
          </cell>
          <cell r="AD6751">
            <v>1</v>
          </cell>
        </row>
        <row r="6752">
          <cell r="D6752" t="str">
            <v>034342_Z11</v>
          </cell>
          <cell r="P6752">
            <v>7.0000000000000007E-2</v>
          </cell>
          <cell r="AD6752">
            <v>2</v>
          </cell>
        </row>
        <row r="6753">
          <cell r="D6753" t="str">
            <v>034342_Z11</v>
          </cell>
          <cell r="P6753">
            <v>7.0000000000000007E-2</v>
          </cell>
          <cell r="AD6753">
            <v>3</v>
          </cell>
        </row>
        <row r="6754">
          <cell r="D6754" t="str">
            <v>034342_Z11</v>
          </cell>
          <cell r="P6754">
            <v>7.0000000000000007E-2</v>
          </cell>
          <cell r="AD6754">
            <v>4</v>
          </cell>
        </row>
        <row r="6755">
          <cell r="D6755" t="str">
            <v>034342_Z11</v>
          </cell>
          <cell r="P6755">
            <v>7.0000000000000007E-2</v>
          </cell>
          <cell r="AD6755">
            <v>5</v>
          </cell>
        </row>
        <row r="6756">
          <cell r="D6756" t="str">
            <v>034342_Z11</v>
          </cell>
          <cell r="P6756">
            <v>7.0000000000000007E-2</v>
          </cell>
          <cell r="AD6756">
            <v>6</v>
          </cell>
        </row>
        <row r="6757">
          <cell r="D6757" t="str">
            <v>034343_Z11</v>
          </cell>
          <cell r="P6757">
            <v>7.0000000000000007E-2</v>
          </cell>
          <cell r="AD6757">
            <v>1</v>
          </cell>
        </row>
        <row r="6758">
          <cell r="D6758" t="str">
            <v>034343_Z11</v>
          </cell>
          <cell r="P6758">
            <v>7.0000000000000007E-2</v>
          </cell>
          <cell r="AD6758">
            <v>2</v>
          </cell>
        </row>
        <row r="6759">
          <cell r="D6759" t="str">
            <v>034343_Z11</v>
          </cell>
          <cell r="P6759">
            <v>7.0000000000000007E-2</v>
          </cell>
          <cell r="AD6759">
            <v>3</v>
          </cell>
        </row>
        <row r="6760">
          <cell r="D6760" t="str">
            <v>034343_Z11</v>
          </cell>
          <cell r="P6760">
            <v>7.0000000000000007E-2</v>
          </cell>
          <cell r="AD6760">
            <v>4</v>
          </cell>
        </row>
        <row r="6761">
          <cell r="D6761" t="str">
            <v>034343_Z11</v>
          </cell>
          <cell r="P6761">
            <v>7.0000000000000007E-2</v>
          </cell>
          <cell r="AD6761">
            <v>5</v>
          </cell>
        </row>
        <row r="6762">
          <cell r="D6762" t="str">
            <v>034343_Z11</v>
          </cell>
          <cell r="P6762">
            <v>7.0000000000000007E-2</v>
          </cell>
          <cell r="AD6762">
            <v>6</v>
          </cell>
        </row>
        <row r="6763">
          <cell r="D6763" t="str">
            <v>034364_Z11</v>
          </cell>
          <cell r="P6763">
            <v>4.4999999999999998E-2</v>
          </cell>
          <cell r="AD6763">
            <v>1</v>
          </cell>
        </row>
        <row r="6764">
          <cell r="D6764" t="str">
            <v>034364_Z11</v>
          </cell>
          <cell r="P6764">
            <v>4.4999999999999998E-2</v>
          </cell>
          <cell r="AD6764">
            <v>2</v>
          </cell>
        </row>
        <row r="6765">
          <cell r="D6765" t="str">
            <v>034364_Z11</v>
          </cell>
          <cell r="P6765">
            <v>4.4999999999999998E-2</v>
          </cell>
          <cell r="AD6765">
            <v>3</v>
          </cell>
        </row>
        <row r="6766">
          <cell r="D6766" t="str">
            <v>034364_Z11</v>
          </cell>
          <cell r="P6766">
            <v>4.4999999999999998E-2</v>
          </cell>
          <cell r="AD6766">
            <v>4</v>
          </cell>
        </row>
        <row r="6767">
          <cell r="D6767" t="str">
            <v>034364_Z11</v>
          </cell>
          <cell r="P6767">
            <v>4.4999999999999998E-2</v>
          </cell>
          <cell r="AD6767">
            <v>5</v>
          </cell>
        </row>
        <row r="6768">
          <cell r="D6768" t="str">
            <v>034364_Z11</v>
          </cell>
          <cell r="P6768">
            <v>4.4999999999999998E-2</v>
          </cell>
          <cell r="AD6768">
            <v>6</v>
          </cell>
        </row>
        <row r="6769">
          <cell r="D6769" t="str">
            <v>034365_Z11</v>
          </cell>
          <cell r="P6769">
            <v>4.4999999999999998E-2</v>
          </cell>
          <cell r="AD6769">
            <v>1</v>
          </cell>
        </row>
        <row r="6770">
          <cell r="D6770" t="str">
            <v>034365_Z11</v>
          </cell>
          <cell r="P6770">
            <v>4.4999999999999998E-2</v>
          </cell>
          <cell r="AD6770">
            <v>2</v>
          </cell>
        </row>
        <row r="6771">
          <cell r="D6771" t="str">
            <v>034365_Z11</v>
          </cell>
          <cell r="P6771">
            <v>4.4999999999999998E-2</v>
          </cell>
          <cell r="AD6771">
            <v>3</v>
          </cell>
        </row>
        <row r="6772">
          <cell r="D6772" t="str">
            <v>034365_Z11</v>
          </cell>
          <cell r="P6772">
            <v>4.4999999999999998E-2</v>
          </cell>
          <cell r="AD6772">
            <v>4</v>
          </cell>
        </row>
        <row r="6773">
          <cell r="D6773" t="str">
            <v>034365_Z11</v>
          </cell>
          <cell r="P6773">
            <v>4.4999999999999998E-2</v>
          </cell>
          <cell r="AD6773">
            <v>5</v>
          </cell>
        </row>
        <row r="6774">
          <cell r="D6774" t="str">
            <v>034365_Z11</v>
          </cell>
          <cell r="P6774">
            <v>4.4999999999999998E-2</v>
          </cell>
          <cell r="AD6774">
            <v>6</v>
          </cell>
        </row>
        <row r="6775">
          <cell r="D6775" t="str">
            <v>034372_Z11</v>
          </cell>
          <cell r="P6775">
            <v>2.3E-2</v>
          </cell>
          <cell r="AD6775">
            <v>1</v>
          </cell>
        </row>
        <row r="6776">
          <cell r="D6776" t="str">
            <v>034372_Z11</v>
          </cell>
          <cell r="P6776">
            <v>2.3E-2</v>
          </cell>
          <cell r="AD6776">
            <v>2</v>
          </cell>
        </row>
        <row r="6777">
          <cell r="D6777" t="str">
            <v>034372_Z11</v>
          </cell>
          <cell r="P6777">
            <v>2.3E-2</v>
          </cell>
          <cell r="AD6777">
            <v>3</v>
          </cell>
        </row>
        <row r="6778">
          <cell r="D6778" t="str">
            <v>034372_Z11</v>
          </cell>
          <cell r="P6778">
            <v>2.3E-2</v>
          </cell>
          <cell r="AD6778">
            <v>4</v>
          </cell>
        </row>
        <row r="6779">
          <cell r="D6779" t="str">
            <v>034372_Z11</v>
          </cell>
          <cell r="P6779">
            <v>2.3E-2</v>
          </cell>
          <cell r="AD6779">
            <v>5</v>
          </cell>
        </row>
        <row r="6780">
          <cell r="D6780" t="str">
            <v>034372_Z11</v>
          </cell>
          <cell r="P6780">
            <v>2.3E-2</v>
          </cell>
          <cell r="AD6780">
            <v>6</v>
          </cell>
        </row>
        <row r="6781">
          <cell r="D6781" t="str">
            <v>034373_Z11</v>
          </cell>
          <cell r="P6781">
            <v>4.2000000000000003E-2</v>
          </cell>
          <cell r="AD6781">
            <v>1</v>
          </cell>
        </row>
        <row r="6782">
          <cell r="D6782" t="str">
            <v>034373_Z11</v>
          </cell>
          <cell r="P6782">
            <v>4.2000000000000003E-2</v>
          </cell>
          <cell r="AD6782">
            <v>2</v>
          </cell>
        </row>
        <row r="6783">
          <cell r="D6783" t="str">
            <v>034373_Z11</v>
          </cell>
          <cell r="P6783">
            <v>4.2000000000000003E-2</v>
          </cell>
          <cell r="AD6783">
            <v>3</v>
          </cell>
        </row>
        <row r="6784">
          <cell r="D6784" t="str">
            <v>034373_Z11</v>
          </cell>
          <cell r="P6784">
            <v>4.2000000000000003E-2</v>
          </cell>
          <cell r="AD6784">
            <v>4</v>
          </cell>
        </row>
        <row r="6785">
          <cell r="D6785" t="str">
            <v>034373_Z11</v>
          </cell>
          <cell r="P6785">
            <v>4.2000000000000003E-2</v>
          </cell>
          <cell r="AD6785">
            <v>5</v>
          </cell>
        </row>
        <row r="6786">
          <cell r="D6786" t="str">
            <v>034373_Z11</v>
          </cell>
          <cell r="P6786">
            <v>4.2000000000000003E-2</v>
          </cell>
          <cell r="AD6786">
            <v>6</v>
          </cell>
        </row>
        <row r="6787">
          <cell r="D6787" t="str">
            <v>034392_Z11</v>
          </cell>
          <cell r="P6787">
            <v>0.09</v>
          </cell>
          <cell r="AD6787">
            <v>1</v>
          </cell>
        </row>
        <row r="6788">
          <cell r="D6788" t="str">
            <v>034392_Z11</v>
          </cell>
          <cell r="P6788">
            <v>0.09</v>
          </cell>
          <cell r="AD6788">
            <v>2</v>
          </cell>
        </row>
        <row r="6789">
          <cell r="D6789" t="str">
            <v>034392_Z11</v>
          </cell>
          <cell r="P6789">
            <v>0.09</v>
          </cell>
          <cell r="AD6789">
            <v>3</v>
          </cell>
        </row>
        <row r="6790">
          <cell r="D6790" t="str">
            <v>034392_Z11</v>
          </cell>
          <cell r="P6790">
            <v>0.09</v>
          </cell>
          <cell r="AD6790">
            <v>4</v>
          </cell>
        </row>
        <row r="6791">
          <cell r="D6791" t="str">
            <v>034392_Z11</v>
          </cell>
          <cell r="P6791">
            <v>0.09</v>
          </cell>
          <cell r="AD6791">
            <v>5</v>
          </cell>
        </row>
        <row r="6792">
          <cell r="D6792" t="str">
            <v>034392_Z11</v>
          </cell>
          <cell r="P6792">
            <v>0.09</v>
          </cell>
          <cell r="AD6792">
            <v>6</v>
          </cell>
        </row>
        <row r="6793">
          <cell r="D6793" t="str">
            <v>034393_Z11</v>
          </cell>
          <cell r="P6793">
            <v>7.4999999999999997E-3</v>
          </cell>
          <cell r="AD6793">
            <v>1</v>
          </cell>
        </row>
        <row r="6794">
          <cell r="D6794" t="str">
            <v>034393_Z11</v>
          </cell>
          <cell r="P6794">
            <v>7.4999999999999997E-3</v>
          </cell>
          <cell r="AD6794">
            <v>2</v>
          </cell>
        </row>
        <row r="6795">
          <cell r="D6795" t="str">
            <v>034393_Z11</v>
          </cell>
          <cell r="P6795">
            <v>7.4999999999999997E-3</v>
          </cell>
          <cell r="AD6795">
            <v>3</v>
          </cell>
        </row>
        <row r="6796">
          <cell r="D6796" t="str">
            <v>034393_Z11</v>
          </cell>
          <cell r="P6796">
            <v>7.4999999999999997E-3</v>
          </cell>
          <cell r="AD6796">
            <v>4</v>
          </cell>
        </row>
        <row r="6797">
          <cell r="D6797" t="str">
            <v>034393_Z11</v>
          </cell>
          <cell r="P6797">
            <v>7.4999999999999997E-3</v>
          </cell>
          <cell r="AD6797">
            <v>5</v>
          </cell>
        </row>
        <row r="6798">
          <cell r="D6798" t="str">
            <v>034393_Z11</v>
          </cell>
          <cell r="P6798">
            <v>7.4999999999999997E-3</v>
          </cell>
          <cell r="AD6798">
            <v>6</v>
          </cell>
        </row>
        <row r="6799">
          <cell r="D6799" t="str">
            <v>034409_Z11</v>
          </cell>
          <cell r="P6799">
            <v>7.4999999999999997E-2</v>
          </cell>
          <cell r="AD6799">
            <v>1</v>
          </cell>
        </row>
        <row r="6800">
          <cell r="D6800" t="str">
            <v>034409_Z11</v>
          </cell>
          <cell r="P6800">
            <v>7.4999999999999997E-2</v>
          </cell>
          <cell r="AD6800">
            <v>2</v>
          </cell>
        </row>
        <row r="6801">
          <cell r="D6801" t="str">
            <v>034409_Z11</v>
          </cell>
          <cell r="P6801">
            <v>7.4999999999999997E-2</v>
          </cell>
          <cell r="AD6801">
            <v>3</v>
          </cell>
        </row>
        <row r="6802">
          <cell r="D6802" t="str">
            <v>034409_Z11</v>
          </cell>
          <cell r="P6802">
            <v>7.4999999999999997E-2</v>
          </cell>
          <cell r="AD6802">
            <v>4</v>
          </cell>
        </row>
        <row r="6803">
          <cell r="D6803" t="str">
            <v>034409_Z11</v>
          </cell>
          <cell r="P6803">
            <v>7.4999999999999997E-2</v>
          </cell>
          <cell r="AD6803">
            <v>5</v>
          </cell>
        </row>
        <row r="6804">
          <cell r="D6804" t="str">
            <v>034409_Z11</v>
          </cell>
          <cell r="P6804">
            <v>7.4999999999999997E-2</v>
          </cell>
          <cell r="AD6804">
            <v>6</v>
          </cell>
        </row>
        <row r="6805">
          <cell r="D6805" t="str">
            <v>034411_Z11</v>
          </cell>
          <cell r="P6805">
            <v>4.0000000000000001E-3</v>
          </cell>
          <cell r="AD6805">
            <v>1</v>
          </cell>
        </row>
        <row r="6806">
          <cell r="D6806" t="str">
            <v>034411_Z11</v>
          </cell>
          <cell r="P6806">
            <v>4.0000000000000001E-3</v>
          </cell>
          <cell r="AD6806">
            <v>2</v>
          </cell>
        </row>
        <row r="6807">
          <cell r="D6807" t="str">
            <v>034411_Z11</v>
          </cell>
          <cell r="P6807">
            <v>4.0000000000000001E-3</v>
          </cell>
          <cell r="AD6807">
            <v>3</v>
          </cell>
        </row>
        <row r="6808">
          <cell r="D6808" t="str">
            <v>034411_Z11</v>
          </cell>
          <cell r="P6808">
            <v>4.0000000000000001E-3</v>
          </cell>
          <cell r="AD6808">
            <v>4</v>
          </cell>
        </row>
        <row r="6809">
          <cell r="D6809" t="str">
            <v>034411_Z11</v>
          </cell>
          <cell r="P6809">
            <v>4.0000000000000001E-3</v>
          </cell>
          <cell r="AD6809">
            <v>5</v>
          </cell>
        </row>
        <row r="6810">
          <cell r="D6810" t="str">
            <v>034411_Z11</v>
          </cell>
          <cell r="P6810">
            <v>4.0000000000000001E-3</v>
          </cell>
          <cell r="AD6810">
            <v>6</v>
          </cell>
        </row>
        <row r="6811">
          <cell r="D6811" t="str">
            <v>034413_Z11</v>
          </cell>
          <cell r="P6811">
            <v>2.1999999999999999E-2</v>
          </cell>
          <cell r="AD6811">
            <v>1</v>
          </cell>
        </row>
        <row r="6812">
          <cell r="D6812" t="str">
            <v>034413_Z11</v>
          </cell>
          <cell r="P6812">
            <v>2.1999999999999999E-2</v>
          </cell>
          <cell r="AD6812">
            <v>2</v>
          </cell>
        </row>
        <row r="6813">
          <cell r="D6813" t="str">
            <v>034413_Z11</v>
          </cell>
          <cell r="P6813">
            <v>2.1999999999999999E-2</v>
          </cell>
          <cell r="AD6813">
            <v>3</v>
          </cell>
        </row>
        <row r="6814">
          <cell r="D6814" t="str">
            <v>034413_Z11</v>
          </cell>
          <cell r="P6814">
            <v>2.1999999999999999E-2</v>
          </cell>
          <cell r="AD6814">
            <v>4</v>
          </cell>
        </row>
        <row r="6815">
          <cell r="D6815" t="str">
            <v>034413_Z11</v>
          </cell>
          <cell r="P6815">
            <v>2.1999999999999999E-2</v>
          </cell>
          <cell r="AD6815">
            <v>5</v>
          </cell>
        </row>
        <row r="6816">
          <cell r="D6816" t="str">
            <v>034413_Z11</v>
          </cell>
          <cell r="P6816">
            <v>2.1999999999999999E-2</v>
          </cell>
          <cell r="AD6816">
            <v>6</v>
          </cell>
        </row>
        <row r="6817">
          <cell r="D6817" t="str">
            <v>034414_Z11</v>
          </cell>
          <cell r="P6817">
            <v>2.1999999999999999E-2</v>
          </cell>
          <cell r="AD6817">
            <v>1</v>
          </cell>
        </row>
        <row r="6818">
          <cell r="D6818" t="str">
            <v>034414_Z11</v>
          </cell>
          <cell r="P6818">
            <v>2.1999999999999999E-2</v>
          </cell>
          <cell r="AD6818">
            <v>2</v>
          </cell>
        </row>
        <row r="6819">
          <cell r="D6819" t="str">
            <v>034414_Z11</v>
          </cell>
          <cell r="P6819">
            <v>2.1999999999999999E-2</v>
          </cell>
          <cell r="AD6819">
            <v>3</v>
          </cell>
        </row>
        <row r="6820">
          <cell r="D6820" t="str">
            <v>034414_Z11</v>
          </cell>
          <cell r="P6820">
            <v>2.1999999999999999E-2</v>
          </cell>
          <cell r="AD6820">
            <v>4</v>
          </cell>
        </row>
        <row r="6821">
          <cell r="D6821" t="str">
            <v>034414_Z11</v>
          </cell>
          <cell r="P6821">
            <v>2.1999999999999999E-2</v>
          </cell>
          <cell r="AD6821">
            <v>5</v>
          </cell>
        </row>
        <row r="6822">
          <cell r="D6822" t="str">
            <v>034414_Z11</v>
          </cell>
          <cell r="P6822">
            <v>2.1999999999999999E-2</v>
          </cell>
          <cell r="AD6822">
            <v>6</v>
          </cell>
        </row>
        <row r="6823">
          <cell r="D6823" t="str">
            <v>034419_Z11</v>
          </cell>
          <cell r="P6823">
            <v>0.125</v>
          </cell>
          <cell r="AD6823">
            <v>1</v>
          </cell>
        </row>
        <row r="6824">
          <cell r="D6824" t="str">
            <v>034419_Z11</v>
          </cell>
          <cell r="P6824">
            <v>0.125</v>
          </cell>
          <cell r="AD6824">
            <v>2</v>
          </cell>
        </row>
        <row r="6825">
          <cell r="D6825" t="str">
            <v>034419_Z11</v>
          </cell>
          <cell r="P6825">
            <v>0.125</v>
          </cell>
          <cell r="AD6825">
            <v>3</v>
          </cell>
        </row>
        <row r="6826">
          <cell r="D6826" t="str">
            <v>034419_Z11</v>
          </cell>
          <cell r="P6826">
            <v>0.125</v>
          </cell>
          <cell r="AD6826">
            <v>4</v>
          </cell>
        </row>
        <row r="6827">
          <cell r="D6827" t="str">
            <v>034419_Z11</v>
          </cell>
          <cell r="P6827">
            <v>0.125</v>
          </cell>
          <cell r="AD6827">
            <v>5</v>
          </cell>
        </row>
        <row r="6828">
          <cell r="D6828" t="str">
            <v>034419_Z11</v>
          </cell>
          <cell r="P6828">
            <v>0.125</v>
          </cell>
          <cell r="AD6828">
            <v>6</v>
          </cell>
        </row>
        <row r="6829">
          <cell r="D6829" t="str">
            <v>034420_Z11</v>
          </cell>
          <cell r="P6829">
            <v>0.125</v>
          </cell>
          <cell r="AD6829">
            <v>1</v>
          </cell>
        </row>
        <row r="6830">
          <cell r="D6830" t="str">
            <v>034420_Z11</v>
          </cell>
          <cell r="P6830">
            <v>0.125</v>
          </cell>
          <cell r="AD6830">
            <v>2</v>
          </cell>
        </row>
        <row r="6831">
          <cell r="D6831" t="str">
            <v>034420_Z11</v>
          </cell>
          <cell r="P6831">
            <v>0.125</v>
          </cell>
          <cell r="AD6831">
            <v>3</v>
          </cell>
        </row>
        <row r="6832">
          <cell r="D6832" t="str">
            <v>034420_Z11</v>
          </cell>
          <cell r="P6832">
            <v>0.125</v>
          </cell>
          <cell r="AD6832">
            <v>4</v>
          </cell>
        </row>
        <row r="6833">
          <cell r="D6833" t="str">
            <v>034420_Z11</v>
          </cell>
          <cell r="P6833">
            <v>0.125</v>
          </cell>
          <cell r="AD6833">
            <v>5</v>
          </cell>
        </row>
        <row r="6834">
          <cell r="D6834" t="str">
            <v>034420_Z11</v>
          </cell>
          <cell r="P6834">
            <v>0.125</v>
          </cell>
          <cell r="AD6834">
            <v>6</v>
          </cell>
        </row>
        <row r="6835">
          <cell r="D6835" t="str">
            <v>034421_Z11</v>
          </cell>
          <cell r="P6835">
            <v>1.7299999999999999E-2</v>
          </cell>
          <cell r="AD6835">
            <v>1</v>
          </cell>
        </row>
        <row r="6836">
          <cell r="D6836" t="str">
            <v>034421_Z11</v>
          </cell>
          <cell r="P6836">
            <v>1.7299999999999999E-2</v>
          </cell>
          <cell r="AD6836">
            <v>2</v>
          </cell>
        </row>
        <row r="6837">
          <cell r="D6837" t="str">
            <v>034421_Z11</v>
          </cell>
          <cell r="P6837">
            <v>1.7299999999999999E-2</v>
          </cell>
          <cell r="AD6837">
            <v>3</v>
          </cell>
        </row>
        <row r="6838">
          <cell r="D6838" t="str">
            <v>034421_Z11</v>
          </cell>
          <cell r="P6838">
            <v>1.7299999999999999E-2</v>
          </cell>
          <cell r="AD6838">
            <v>4</v>
          </cell>
        </row>
        <row r="6839">
          <cell r="D6839" t="str">
            <v>034421_Z11</v>
          </cell>
          <cell r="P6839">
            <v>1.7299999999999999E-2</v>
          </cell>
          <cell r="AD6839">
            <v>5</v>
          </cell>
        </row>
        <row r="6840">
          <cell r="D6840" t="str">
            <v>034421_Z11</v>
          </cell>
          <cell r="P6840">
            <v>1.7299999999999999E-2</v>
          </cell>
          <cell r="AD6840">
            <v>6</v>
          </cell>
        </row>
        <row r="6841">
          <cell r="D6841" t="str">
            <v>034422_Z11</v>
          </cell>
          <cell r="P6841">
            <v>1.7999999999999999E-2</v>
          </cell>
          <cell r="AD6841">
            <v>1</v>
          </cell>
        </row>
        <row r="6842">
          <cell r="D6842" t="str">
            <v>034422_Z11</v>
          </cell>
          <cell r="P6842">
            <v>1.7999999999999999E-2</v>
          </cell>
          <cell r="AD6842">
            <v>2</v>
          </cell>
        </row>
        <row r="6843">
          <cell r="D6843" t="str">
            <v>034422_Z11</v>
          </cell>
          <cell r="P6843">
            <v>1.7999999999999999E-2</v>
          </cell>
          <cell r="AD6843">
            <v>3</v>
          </cell>
        </row>
        <row r="6844">
          <cell r="D6844" t="str">
            <v>034422_Z11</v>
          </cell>
          <cell r="P6844">
            <v>1.7999999999999999E-2</v>
          </cell>
          <cell r="AD6844">
            <v>4</v>
          </cell>
        </row>
        <row r="6845">
          <cell r="D6845" t="str">
            <v>034422_Z11</v>
          </cell>
          <cell r="P6845">
            <v>1.7999999999999999E-2</v>
          </cell>
          <cell r="AD6845">
            <v>5</v>
          </cell>
        </row>
        <row r="6846">
          <cell r="D6846" t="str">
            <v>034422_Z11</v>
          </cell>
          <cell r="P6846">
            <v>1.7999999999999999E-2</v>
          </cell>
          <cell r="AD6846">
            <v>6</v>
          </cell>
        </row>
        <row r="6847">
          <cell r="D6847" t="str">
            <v>034423_Z11</v>
          </cell>
          <cell r="P6847">
            <v>3.0000000000000001E-3</v>
          </cell>
          <cell r="AD6847">
            <v>1</v>
          </cell>
        </row>
        <row r="6848">
          <cell r="D6848" t="str">
            <v>034423_Z11</v>
          </cell>
          <cell r="P6848">
            <v>3.0000000000000001E-3</v>
          </cell>
          <cell r="AD6848">
            <v>2</v>
          </cell>
        </row>
        <row r="6849">
          <cell r="D6849" t="str">
            <v>034423_Z11</v>
          </cell>
          <cell r="P6849">
            <v>3.0000000000000001E-3</v>
          </cell>
          <cell r="AD6849">
            <v>3</v>
          </cell>
        </row>
        <row r="6850">
          <cell r="D6850" t="str">
            <v>034423_Z11</v>
          </cell>
          <cell r="P6850">
            <v>3.0000000000000001E-3</v>
          </cell>
          <cell r="AD6850">
            <v>4</v>
          </cell>
        </row>
        <row r="6851">
          <cell r="D6851" t="str">
            <v>034423_Z11</v>
          </cell>
          <cell r="P6851">
            <v>3.0000000000000001E-3</v>
          </cell>
          <cell r="AD6851">
            <v>5</v>
          </cell>
        </row>
        <row r="6852">
          <cell r="D6852" t="str">
            <v>034423_Z11</v>
          </cell>
          <cell r="P6852">
            <v>3.0000000000000001E-3</v>
          </cell>
          <cell r="AD6852">
            <v>6</v>
          </cell>
        </row>
        <row r="6853">
          <cell r="D6853" t="str">
            <v>034443_Z11</v>
          </cell>
          <cell r="P6853">
            <v>5.4999999999999997E-3</v>
          </cell>
          <cell r="AD6853">
            <v>1</v>
          </cell>
        </row>
        <row r="6854">
          <cell r="D6854" t="str">
            <v>034443_Z11</v>
          </cell>
          <cell r="P6854">
            <v>5.4999999999999997E-3</v>
          </cell>
          <cell r="AD6854">
            <v>2</v>
          </cell>
        </row>
        <row r="6855">
          <cell r="D6855" t="str">
            <v>034443_Z11</v>
          </cell>
          <cell r="P6855">
            <v>5.4999999999999997E-3</v>
          </cell>
          <cell r="AD6855">
            <v>3</v>
          </cell>
        </row>
        <row r="6856">
          <cell r="D6856" t="str">
            <v>034443_Z11</v>
          </cell>
          <cell r="P6856">
            <v>5.4999999999999997E-3</v>
          </cell>
          <cell r="AD6856">
            <v>4</v>
          </cell>
        </row>
        <row r="6857">
          <cell r="D6857" t="str">
            <v>034443_Z11</v>
          </cell>
          <cell r="P6857">
            <v>5.4999999999999997E-3</v>
          </cell>
          <cell r="AD6857">
            <v>5</v>
          </cell>
        </row>
        <row r="6858">
          <cell r="D6858" t="str">
            <v>034443_Z11</v>
          </cell>
          <cell r="P6858">
            <v>5.4999999999999997E-3</v>
          </cell>
          <cell r="AD6858">
            <v>6</v>
          </cell>
        </row>
        <row r="6859">
          <cell r="D6859" t="str">
            <v>034459_Z11</v>
          </cell>
          <cell r="P6859">
            <v>1.0999999999999999E-2</v>
          </cell>
          <cell r="AD6859">
            <v>1</v>
          </cell>
        </row>
        <row r="6860">
          <cell r="D6860" t="str">
            <v>034459_Z11</v>
          </cell>
          <cell r="P6860">
            <v>1.0999999999999999E-2</v>
          </cell>
          <cell r="AD6860">
            <v>2</v>
          </cell>
        </row>
        <row r="6861">
          <cell r="D6861" t="str">
            <v>034459_Z11</v>
          </cell>
          <cell r="P6861">
            <v>1.0999999999999999E-2</v>
          </cell>
          <cell r="AD6861">
            <v>3</v>
          </cell>
        </row>
        <row r="6862">
          <cell r="D6862" t="str">
            <v>034459_Z11</v>
          </cell>
          <cell r="P6862">
            <v>1.0999999999999999E-2</v>
          </cell>
          <cell r="AD6862">
            <v>4</v>
          </cell>
        </row>
        <row r="6863">
          <cell r="D6863" t="str">
            <v>034459_Z11</v>
          </cell>
          <cell r="P6863">
            <v>1.0999999999999999E-2</v>
          </cell>
          <cell r="AD6863">
            <v>5</v>
          </cell>
        </row>
        <row r="6864">
          <cell r="D6864" t="str">
            <v>034459_Z11</v>
          </cell>
          <cell r="P6864">
            <v>1.0999999999999999E-2</v>
          </cell>
          <cell r="AD6864">
            <v>6</v>
          </cell>
        </row>
        <row r="6865">
          <cell r="D6865" t="str">
            <v>034460_Z11</v>
          </cell>
          <cell r="P6865">
            <v>2.1999999999999999E-2</v>
          </cell>
          <cell r="AD6865">
            <v>1</v>
          </cell>
        </row>
        <row r="6866">
          <cell r="D6866" t="str">
            <v>034460_Z11</v>
          </cell>
          <cell r="P6866">
            <v>2.1999999999999999E-2</v>
          </cell>
          <cell r="AD6866">
            <v>2</v>
          </cell>
        </row>
        <row r="6867">
          <cell r="D6867" t="str">
            <v>034460_Z11</v>
          </cell>
          <cell r="P6867">
            <v>2.1999999999999999E-2</v>
          </cell>
          <cell r="AD6867">
            <v>3</v>
          </cell>
        </row>
        <row r="6868">
          <cell r="D6868" t="str">
            <v>034460_Z11</v>
          </cell>
          <cell r="P6868">
            <v>2.1999999999999999E-2</v>
          </cell>
          <cell r="AD6868">
            <v>4</v>
          </cell>
        </row>
        <row r="6869">
          <cell r="D6869" t="str">
            <v>034460_Z11</v>
          </cell>
          <cell r="P6869">
            <v>2.1999999999999999E-2</v>
          </cell>
          <cell r="AD6869">
            <v>5</v>
          </cell>
        </row>
        <row r="6870">
          <cell r="D6870" t="str">
            <v>034460_Z11</v>
          </cell>
          <cell r="P6870">
            <v>2.1999999999999999E-2</v>
          </cell>
          <cell r="AD6870">
            <v>6</v>
          </cell>
        </row>
        <row r="6871">
          <cell r="D6871" t="str">
            <v>034466_Z11</v>
          </cell>
          <cell r="P6871">
            <v>7.4999999999999997E-2</v>
          </cell>
          <cell r="AD6871">
            <v>1</v>
          </cell>
        </row>
        <row r="6872">
          <cell r="D6872" t="str">
            <v>034466_Z11</v>
          </cell>
          <cell r="P6872">
            <v>7.4999999999999997E-2</v>
          </cell>
          <cell r="AD6872">
            <v>2</v>
          </cell>
        </row>
        <row r="6873">
          <cell r="D6873" t="str">
            <v>034466_Z11</v>
          </cell>
          <cell r="P6873">
            <v>7.4999999999999997E-2</v>
          </cell>
          <cell r="AD6873">
            <v>3</v>
          </cell>
        </row>
        <row r="6874">
          <cell r="D6874" t="str">
            <v>034466_Z11</v>
          </cell>
          <cell r="P6874">
            <v>7.4999999999999997E-2</v>
          </cell>
          <cell r="AD6874">
            <v>4</v>
          </cell>
        </row>
        <row r="6875">
          <cell r="D6875" t="str">
            <v>034466_Z11</v>
          </cell>
          <cell r="P6875">
            <v>7.4999999999999997E-2</v>
          </cell>
          <cell r="AD6875">
            <v>5</v>
          </cell>
        </row>
        <row r="6876">
          <cell r="D6876" t="str">
            <v>034466_Z11</v>
          </cell>
          <cell r="P6876">
            <v>7.4999999999999997E-2</v>
          </cell>
          <cell r="AD6876">
            <v>6</v>
          </cell>
        </row>
        <row r="6877">
          <cell r="D6877" t="str">
            <v>034479_Z11</v>
          </cell>
          <cell r="P6877">
            <v>1.8499999999999999E-2</v>
          </cell>
          <cell r="AD6877">
            <v>1</v>
          </cell>
        </row>
        <row r="6878">
          <cell r="D6878" t="str">
            <v>034479_Z11</v>
          </cell>
          <cell r="P6878">
            <v>1.8499999999999999E-2</v>
          </cell>
          <cell r="AD6878">
            <v>2</v>
          </cell>
        </row>
        <row r="6879">
          <cell r="D6879" t="str">
            <v>034479_Z11</v>
          </cell>
          <cell r="P6879">
            <v>1.8499999999999999E-2</v>
          </cell>
          <cell r="AD6879">
            <v>3</v>
          </cell>
        </row>
        <row r="6880">
          <cell r="D6880" t="str">
            <v>034479_Z11</v>
          </cell>
          <cell r="P6880">
            <v>1.8499999999999999E-2</v>
          </cell>
          <cell r="AD6880">
            <v>4</v>
          </cell>
        </row>
        <row r="6881">
          <cell r="D6881" t="str">
            <v>034479_Z11</v>
          </cell>
          <cell r="P6881">
            <v>1.8499999999999999E-2</v>
          </cell>
          <cell r="AD6881">
            <v>5</v>
          </cell>
        </row>
        <row r="6882">
          <cell r="D6882" t="str">
            <v>034479_Z11</v>
          </cell>
          <cell r="P6882">
            <v>1.8499999999999999E-2</v>
          </cell>
          <cell r="AD6882">
            <v>6</v>
          </cell>
        </row>
        <row r="6883">
          <cell r="D6883" t="str">
            <v>034494_Z11</v>
          </cell>
          <cell r="P6883">
            <v>5.5E-2</v>
          </cell>
          <cell r="AD6883">
            <v>1</v>
          </cell>
        </row>
        <row r="6884">
          <cell r="D6884" t="str">
            <v>034494_Z11</v>
          </cell>
          <cell r="P6884">
            <v>5.5E-2</v>
          </cell>
          <cell r="AD6884">
            <v>2</v>
          </cell>
        </row>
        <row r="6885">
          <cell r="D6885" t="str">
            <v>034494_Z11</v>
          </cell>
          <cell r="P6885">
            <v>5.5E-2</v>
          </cell>
          <cell r="AD6885">
            <v>3</v>
          </cell>
        </row>
        <row r="6886">
          <cell r="D6886" t="str">
            <v>034494_Z11</v>
          </cell>
          <cell r="P6886">
            <v>5.5E-2</v>
          </cell>
          <cell r="AD6886">
            <v>4</v>
          </cell>
        </row>
        <row r="6887">
          <cell r="D6887" t="str">
            <v>034494_Z11</v>
          </cell>
          <cell r="P6887">
            <v>5.5E-2</v>
          </cell>
          <cell r="AD6887">
            <v>5</v>
          </cell>
        </row>
        <row r="6888">
          <cell r="D6888" t="str">
            <v>034494_Z11</v>
          </cell>
          <cell r="P6888">
            <v>5.5E-2</v>
          </cell>
          <cell r="AD6888">
            <v>6</v>
          </cell>
        </row>
        <row r="6889">
          <cell r="D6889" t="str">
            <v>034495_Z11</v>
          </cell>
          <cell r="P6889">
            <v>5.5E-2</v>
          </cell>
          <cell r="AD6889">
            <v>1</v>
          </cell>
        </row>
        <row r="6890">
          <cell r="D6890" t="str">
            <v>034495_Z11</v>
          </cell>
          <cell r="P6890">
            <v>5.5E-2</v>
          </cell>
          <cell r="AD6890">
            <v>2</v>
          </cell>
        </row>
        <row r="6891">
          <cell r="D6891" t="str">
            <v>034495_Z11</v>
          </cell>
          <cell r="P6891">
            <v>5.5E-2</v>
          </cell>
          <cell r="AD6891">
            <v>3</v>
          </cell>
        </row>
        <row r="6892">
          <cell r="D6892" t="str">
            <v>034495_Z11</v>
          </cell>
          <cell r="P6892">
            <v>5.5E-2</v>
          </cell>
          <cell r="AD6892">
            <v>4</v>
          </cell>
        </row>
        <row r="6893">
          <cell r="D6893" t="str">
            <v>034495_Z11</v>
          </cell>
          <cell r="P6893">
            <v>5.5E-2</v>
          </cell>
          <cell r="AD6893">
            <v>5</v>
          </cell>
        </row>
        <row r="6894">
          <cell r="D6894" t="str">
            <v>034495_Z11</v>
          </cell>
          <cell r="P6894">
            <v>5.5E-2</v>
          </cell>
          <cell r="AD6894">
            <v>6</v>
          </cell>
        </row>
        <row r="6895">
          <cell r="D6895" t="str">
            <v>034496_Z11</v>
          </cell>
          <cell r="P6895"/>
          <cell r="AD6895">
            <v>1</v>
          </cell>
        </row>
        <row r="6896">
          <cell r="D6896" t="str">
            <v>034496_Z11</v>
          </cell>
          <cell r="P6896">
            <v>0.03</v>
          </cell>
          <cell r="AD6896">
            <v>1</v>
          </cell>
        </row>
        <row r="6897">
          <cell r="D6897" t="str">
            <v>034496_Z11</v>
          </cell>
          <cell r="P6897">
            <v>0.03</v>
          </cell>
          <cell r="AD6897">
            <v>2</v>
          </cell>
        </row>
        <row r="6898">
          <cell r="D6898" t="str">
            <v>034496_Z11</v>
          </cell>
          <cell r="P6898">
            <v>0.03</v>
          </cell>
          <cell r="AD6898">
            <v>3</v>
          </cell>
        </row>
        <row r="6899">
          <cell r="D6899" t="str">
            <v>034496_Z11</v>
          </cell>
          <cell r="P6899">
            <v>0.03</v>
          </cell>
          <cell r="AD6899">
            <v>4</v>
          </cell>
        </row>
        <row r="6900">
          <cell r="D6900" t="str">
            <v>034496_Z11</v>
          </cell>
          <cell r="P6900">
            <v>0.03</v>
          </cell>
          <cell r="AD6900">
            <v>5</v>
          </cell>
        </row>
        <row r="6901">
          <cell r="D6901" t="str">
            <v>034496_Z11</v>
          </cell>
          <cell r="P6901">
            <v>0.03</v>
          </cell>
          <cell r="AD6901">
            <v>6</v>
          </cell>
        </row>
        <row r="6902">
          <cell r="D6902" t="str">
            <v>034500_Z11</v>
          </cell>
          <cell r="P6902">
            <v>7.4999999999999997E-3</v>
          </cell>
          <cell r="AD6902">
            <v>1</v>
          </cell>
        </row>
        <row r="6903">
          <cell r="D6903" t="str">
            <v>034500_Z11</v>
          </cell>
          <cell r="P6903">
            <v>7.4999999999999997E-3</v>
          </cell>
          <cell r="AD6903">
            <v>2</v>
          </cell>
        </row>
        <row r="6904">
          <cell r="D6904" t="str">
            <v>034500_Z11</v>
          </cell>
          <cell r="P6904">
            <v>7.4999999999999997E-3</v>
          </cell>
          <cell r="AD6904">
            <v>3</v>
          </cell>
        </row>
        <row r="6905">
          <cell r="D6905" t="str">
            <v>034500_Z11</v>
          </cell>
          <cell r="P6905">
            <v>7.4999999999999997E-3</v>
          </cell>
          <cell r="AD6905">
            <v>4</v>
          </cell>
        </row>
        <row r="6906">
          <cell r="D6906" t="str">
            <v>034500_Z11</v>
          </cell>
          <cell r="P6906">
            <v>7.4999999999999997E-3</v>
          </cell>
          <cell r="AD6906">
            <v>5</v>
          </cell>
        </row>
        <row r="6907">
          <cell r="D6907" t="str">
            <v>034500_Z11</v>
          </cell>
          <cell r="P6907">
            <v>7.4999999999999997E-3</v>
          </cell>
          <cell r="AD6907">
            <v>6</v>
          </cell>
        </row>
        <row r="6908">
          <cell r="D6908" t="str">
            <v>034508_Z11</v>
          </cell>
          <cell r="P6908">
            <v>2.1999999999999999E-2</v>
          </cell>
          <cell r="AD6908">
            <v>1</v>
          </cell>
        </row>
        <row r="6909">
          <cell r="D6909" t="str">
            <v>034508_Z11</v>
          </cell>
          <cell r="P6909">
            <v>2.1999999999999999E-2</v>
          </cell>
          <cell r="AD6909">
            <v>2</v>
          </cell>
        </row>
        <row r="6910">
          <cell r="D6910" t="str">
            <v>034508_Z11</v>
          </cell>
          <cell r="P6910">
            <v>2.1999999999999999E-2</v>
          </cell>
          <cell r="AD6910">
            <v>3</v>
          </cell>
        </row>
        <row r="6911">
          <cell r="D6911" t="str">
            <v>034508_Z11</v>
          </cell>
          <cell r="P6911">
            <v>2.1999999999999999E-2</v>
          </cell>
          <cell r="AD6911">
            <v>4</v>
          </cell>
        </row>
        <row r="6912">
          <cell r="D6912" t="str">
            <v>034508_Z11</v>
          </cell>
          <cell r="P6912">
            <v>2.1999999999999999E-2</v>
          </cell>
          <cell r="AD6912">
            <v>5</v>
          </cell>
        </row>
        <row r="6913">
          <cell r="D6913" t="str">
            <v>034508_Z11</v>
          </cell>
          <cell r="P6913">
            <v>2.1999999999999999E-2</v>
          </cell>
          <cell r="AD6913">
            <v>6</v>
          </cell>
        </row>
        <row r="6914">
          <cell r="D6914" t="str">
            <v>034524_Z11</v>
          </cell>
          <cell r="P6914">
            <v>4.4999999999999998E-2</v>
          </cell>
          <cell r="AD6914">
            <v>1</v>
          </cell>
        </row>
        <row r="6915">
          <cell r="D6915" t="str">
            <v>034524_Z11</v>
          </cell>
          <cell r="P6915">
            <v>4.4999999999999998E-2</v>
          </cell>
          <cell r="AD6915">
            <v>2</v>
          </cell>
        </row>
        <row r="6916">
          <cell r="D6916" t="str">
            <v>034524_Z11</v>
          </cell>
          <cell r="P6916">
            <v>4.4999999999999998E-2</v>
          </cell>
          <cell r="AD6916">
            <v>3</v>
          </cell>
        </row>
        <row r="6917">
          <cell r="D6917" t="str">
            <v>034524_Z11</v>
          </cell>
          <cell r="P6917">
            <v>4.4999999999999998E-2</v>
          </cell>
          <cell r="AD6917">
            <v>4</v>
          </cell>
        </row>
        <row r="6918">
          <cell r="D6918" t="str">
            <v>034524_Z11</v>
          </cell>
          <cell r="P6918">
            <v>4.4999999999999998E-2</v>
          </cell>
          <cell r="AD6918">
            <v>5</v>
          </cell>
        </row>
        <row r="6919">
          <cell r="D6919" t="str">
            <v>034524_Z11</v>
          </cell>
          <cell r="P6919">
            <v>4.4999999999999998E-2</v>
          </cell>
          <cell r="AD6919">
            <v>6</v>
          </cell>
        </row>
        <row r="6920">
          <cell r="D6920" t="str">
            <v>034553_Z11</v>
          </cell>
          <cell r="P6920">
            <v>1.0999999999999999E-2</v>
          </cell>
          <cell r="AD6920">
            <v>1</v>
          </cell>
        </row>
        <row r="6921">
          <cell r="D6921" t="str">
            <v>034553_Z11</v>
          </cell>
          <cell r="P6921">
            <v>1.0999999999999999E-2</v>
          </cell>
          <cell r="AD6921">
            <v>2</v>
          </cell>
        </row>
        <row r="6922">
          <cell r="D6922" t="str">
            <v>034553_Z11</v>
          </cell>
          <cell r="P6922">
            <v>1.0999999999999999E-2</v>
          </cell>
          <cell r="AD6922">
            <v>3</v>
          </cell>
        </row>
        <row r="6923">
          <cell r="D6923" t="str">
            <v>034553_Z11</v>
          </cell>
          <cell r="P6923">
            <v>1.0999999999999999E-2</v>
          </cell>
          <cell r="AD6923">
            <v>4</v>
          </cell>
        </row>
        <row r="6924">
          <cell r="D6924" t="str">
            <v>034553_Z11</v>
          </cell>
          <cell r="P6924">
            <v>1.0999999999999999E-2</v>
          </cell>
          <cell r="AD6924">
            <v>5</v>
          </cell>
        </row>
        <row r="6925">
          <cell r="D6925" t="str">
            <v>034553_Z11</v>
          </cell>
          <cell r="P6925">
            <v>1.0999999999999999E-2</v>
          </cell>
          <cell r="AD6925">
            <v>6</v>
          </cell>
        </row>
        <row r="6926">
          <cell r="D6926" t="str">
            <v>034554_Z11</v>
          </cell>
          <cell r="P6926">
            <v>7.4999999999999997E-3</v>
          </cell>
          <cell r="AD6926">
            <v>1</v>
          </cell>
        </row>
        <row r="6927">
          <cell r="D6927" t="str">
            <v>034554_Z11</v>
          </cell>
          <cell r="P6927">
            <v>7.4999999999999997E-3</v>
          </cell>
          <cell r="AD6927">
            <v>2</v>
          </cell>
        </row>
        <row r="6928">
          <cell r="D6928" t="str">
            <v>034554_Z11</v>
          </cell>
          <cell r="P6928">
            <v>7.4999999999999997E-3</v>
          </cell>
          <cell r="AD6928">
            <v>3</v>
          </cell>
        </row>
        <row r="6929">
          <cell r="D6929" t="str">
            <v>034554_Z11</v>
          </cell>
          <cell r="P6929">
            <v>7.4999999999999997E-3</v>
          </cell>
          <cell r="AD6929">
            <v>4</v>
          </cell>
        </row>
        <row r="6930">
          <cell r="D6930" t="str">
            <v>034554_Z11</v>
          </cell>
          <cell r="P6930">
            <v>7.4999999999999997E-3</v>
          </cell>
          <cell r="AD6930">
            <v>5</v>
          </cell>
        </row>
        <row r="6931">
          <cell r="D6931" t="str">
            <v>034554_Z11</v>
          </cell>
          <cell r="P6931">
            <v>7.4999999999999997E-3</v>
          </cell>
          <cell r="AD6931">
            <v>6</v>
          </cell>
        </row>
        <row r="6932">
          <cell r="D6932" t="str">
            <v>034567_Z11</v>
          </cell>
          <cell r="P6932">
            <v>5.5E-2</v>
          </cell>
          <cell r="AD6932">
            <v>1</v>
          </cell>
        </row>
        <row r="6933">
          <cell r="D6933" t="str">
            <v>034567_Z11</v>
          </cell>
          <cell r="P6933">
            <v>5.5E-2</v>
          </cell>
          <cell r="AD6933">
            <v>2</v>
          </cell>
        </row>
        <row r="6934">
          <cell r="D6934" t="str">
            <v>034567_Z11</v>
          </cell>
          <cell r="P6934">
            <v>5.5E-2</v>
          </cell>
          <cell r="AD6934">
            <v>3</v>
          </cell>
        </row>
        <row r="6935">
          <cell r="D6935" t="str">
            <v>034567_Z11</v>
          </cell>
          <cell r="P6935">
            <v>5.5E-2</v>
          </cell>
          <cell r="AD6935">
            <v>4</v>
          </cell>
        </row>
        <row r="6936">
          <cell r="D6936" t="str">
            <v>034567_Z11</v>
          </cell>
          <cell r="P6936">
            <v>5.5E-2</v>
          </cell>
          <cell r="AD6936">
            <v>5</v>
          </cell>
        </row>
        <row r="6937">
          <cell r="D6937" t="str">
            <v>034567_Z11</v>
          </cell>
          <cell r="P6937">
            <v>5.5E-2</v>
          </cell>
          <cell r="AD6937">
            <v>6</v>
          </cell>
        </row>
        <row r="6938">
          <cell r="D6938" t="str">
            <v>034571_Z11</v>
          </cell>
          <cell r="P6938">
            <v>0.11</v>
          </cell>
          <cell r="AD6938">
            <v>1</v>
          </cell>
        </row>
        <row r="6939">
          <cell r="D6939" t="str">
            <v>034571_Z11</v>
          </cell>
          <cell r="P6939">
            <v>0.11</v>
          </cell>
          <cell r="AD6939">
            <v>2</v>
          </cell>
        </row>
        <row r="6940">
          <cell r="D6940" t="str">
            <v>034571_Z11</v>
          </cell>
          <cell r="P6940">
            <v>0.11</v>
          </cell>
          <cell r="AD6940">
            <v>3</v>
          </cell>
        </row>
        <row r="6941">
          <cell r="D6941" t="str">
            <v>034571_Z11</v>
          </cell>
          <cell r="P6941">
            <v>0.11</v>
          </cell>
          <cell r="AD6941">
            <v>4</v>
          </cell>
        </row>
        <row r="6942">
          <cell r="D6942" t="str">
            <v>034571_Z11</v>
          </cell>
          <cell r="P6942">
            <v>0.11</v>
          </cell>
          <cell r="AD6942">
            <v>5</v>
          </cell>
        </row>
        <row r="6943">
          <cell r="D6943" t="str">
            <v>034571_Z11</v>
          </cell>
          <cell r="P6943">
            <v>0.11</v>
          </cell>
          <cell r="AD6943">
            <v>6</v>
          </cell>
        </row>
        <row r="6944">
          <cell r="D6944" t="str">
            <v>034572_Z11</v>
          </cell>
          <cell r="P6944">
            <v>0.11</v>
          </cell>
          <cell r="AD6944">
            <v>1</v>
          </cell>
        </row>
        <row r="6945">
          <cell r="D6945" t="str">
            <v>034572_Z11</v>
          </cell>
          <cell r="P6945">
            <v>0.11</v>
          </cell>
          <cell r="AD6945">
            <v>2</v>
          </cell>
        </row>
        <row r="6946">
          <cell r="D6946" t="str">
            <v>034572_Z11</v>
          </cell>
          <cell r="P6946">
            <v>0.11</v>
          </cell>
          <cell r="AD6946">
            <v>3</v>
          </cell>
        </row>
        <row r="6947">
          <cell r="D6947" t="str">
            <v>034572_Z11</v>
          </cell>
          <cell r="P6947">
            <v>0.11</v>
          </cell>
          <cell r="AD6947">
            <v>4</v>
          </cell>
        </row>
        <row r="6948">
          <cell r="D6948" t="str">
            <v>034572_Z11</v>
          </cell>
          <cell r="P6948">
            <v>0.11</v>
          </cell>
          <cell r="AD6948">
            <v>5</v>
          </cell>
        </row>
        <row r="6949">
          <cell r="D6949" t="str">
            <v>034572_Z11</v>
          </cell>
          <cell r="P6949">
            <v>0.11</v>
          </cell>
          <cell r="AD6949">
            <v>6</v>
          </cell>
        </row>
        <row r="6950">
          <cell r="D6950" t="str">
            <v>034576_Z11</v>
          </cell>
          <cell r="P6950">
            <v>7.4999999999999997E-2</v>
          </cell>
          <cell r="AD6950">
            <v>1</v>
          </cell>
        </row>
        <row r="6951">
          <cell r="D6951" t="str">
            <v>034576_Z11</v>
          </cell>
          <cell r="P6951">
            <v>7.4999999999999997E-2</v>
          </cell>
          <cell r="AD6951">
            <v>2</v>
          </cell>
        </row>
        <row r="6952">
          <cell r="D6952" t="str">
            <v>034576_Z11</v>
          </cell>
          <cell r="P6952">
            <v>7.4999999999999997E-2</v>
          </cell>
          <cell r="AD6952">
            <v>3</v>
          </cell>
        </row>
        <row r="6953">
          <cell r="D6953" t="str">
            <v>034576_Z11</v>
          </cell>
          <cell r="P6953">
            <v>7.4999999999999997E-2</v>
          </cell>
          <cell r="AD6953">
            <v>4</v>
          </cell>
        </row>
        <row r="6954">
          <cell r="D6954" t="str">
            <v>034576_Z11</v>
          </cell>
          <cell r="P6954">
            <v>7.4999999999999997E-2</v>
          </cell>
          <cell r="AD6954">
            <v>5</v>
          </cell>
        </row>
        <row r="6955">
          <cell r="D6955" t="str">
            <v>034576_Z11</v>
          </cell>
          <cell r="P6955">
            <v>7.4999999999999997E-2</v>
          </cell>
          <cell r="AD6955">
            <v>6</v>
          </cell>
        </row>
        <row r="6956">
          <cell r="D6956" t="str">
            <v>034584_Z11</v>
          </cell>
          <cell r="P6956">
            <v>0.03</v>
          </cell>
          <cell r="AD6956">
            <v>1</v>
          </cell>
        </row>
        <row r="6957">
          <cell r="D6957" t="str">
            <v>034584_Z11</v>
          </cell>
          <cell r="P6957">
            <v>0.03</v>
          </cell>
          <cell r="AD6957">
            <v>2</v>
          </cell>
        </row>
        <row r="6958">
          <cell r="D6958" t="str">
            <v>034584_Z11</v>
          </cell>
          <cell r="P6958">
            <v>0.03</v>
          </cell>
          <cell r="AD6958">
            <v>3</v>
          </cell>
        </row>
        <row r="6959">
          <cell r="D6959" t="str">
            <v>034584_Z11</v>
          </cell>
          <cell r="P6959">
            <v>0.03</v>
          </cell>
          <cell r="AD6959">
            <v>4</v>
          </cell>
        </row>
        <row r="6960">
          <cell r="D6960" t="str">
            <v>034584_Z11</v>
          </cell>
          <cell r="P6960">
            <v>0.03</v>
          </cell>
          <cell r="AD6960">
            <v>5</v>
          </cell>
        </row>
        <row r="6961">
          <cell r="D6961" t="str">
            <v>034584_Z11</v>
          </cell>
          <cell r="P6961">
            <v>0.03</v>
          </cell>
          <cell r="AD6961">
            <v>6</v>
          </cell>
        </row>
        <row r="6962">
          <cell r="D6962" t="str">
            <v>034593_Z11</v>
          </cell>
          <cell r="P6962">
            <v>0.2205</v>
          </cell>
          <cell r="AD6962">
            <v>1</v>
          </cell>
        </row>
        <row r="6963">
          <cell r="D6963" t="str">
            <v>034593_Z11</v>
          </cell>
          <cell r="P6963">
            <v>0.2205</v>
          </cell>
          <cell r="AD6963">
            <v>2</v>
          </cell>
        </row>
        <row r="6964">
          <cell r="D6964" t="str">
            <v>034593_Z11</v>
          </cell>
          <cell r="P6964">
            <v>0.2205</v>
          </cell>
          <cell r="AD6964">
            <v>3</v>
          </cell>
        </row>
        <row r="6965">
          <cell r="D6965" t="str">
            <v>034593_Z11</v>
          </cell>
          <cell r="P6965">
            <v>0.2205</v>
          </cell>
          <cell r="AD6965">
            <v>4</v>
          </cell>
        </row>
        <row r="6966">
          <cell r="D6966" t="str">
            <v>034593_Z11</v>
          </cell>
          <cell r="P6966">
            <v>0.2205</v>
          </cell>
          <cell r="AD6966">
            <v>5</v>
          </cell>
        </row>
        <row r="6967">
          <cell r="D6967" t="str">
            <v>034593_Z11</v>
          </cell>
          <cell r="P6967">
            <v>0.2205</v>
          </cell>
          <cell r="AD6967">
            <v>6</v>
          </cell>
        </row>
        <row r="6968">
          <cell r="D6968" t="str">
            <v>034600_Z11</v>
          </cell>
          <cell r="P6968">
            <v>1.4999999999999999E-2</v>
          </cell>
          <cell r="AD6968">
            <v>1</v>
          </cell>
        </row>
        <row r="6969">
          <cell r="D6969" t="str">
            <v>034600_Z11</v>
          </cell>
          <cell r="P6969">
            <v>1.4999999999999999E-2</v>
          </cell>
          <cell r="AD6969">
            <v>2</v>
          </cell>
        </row>
        <row r="6970">
          <cell r="D6970" t="str">
            <v>034600_Z11</v>
          </cell>
          <cell r="P6970">
            <v>1.4999999999999999E-2</v>
          </cell>
          <cell r="AD6970">
            <v>3</v>
          </cell>
        </row>
        <row r="6971">
          <cell r="D6971" t="str">
            <v>034600_Z11</v>
          </cell>
          <cell r="P6971">
            <v>1.4999999999999999E-2</v>
          </cell>
          <cell r="AD6971">
            <v>4</v>
          </cell>
        </row>
        <row r="6972">
          <cell r="D6972" t="str">
            <v>034600_Z11</v>
          </cell>
          <cell r="P6972">
            <v>1.4999999999999999E-2</v>
          </cell>
          <cell r="AD6972">
            <v>5</v>
          </cell>
        </row>
        <row r="6973">
          <cell r="D6973" t="str">
            <v>034600_Z11</v>
          </cell>
          <cell r="P6973">
            <v>1.4999999999999999E-2</v>
          </cell>
          <cell r="AD6973">
            <v>6</v>
          </cell>
        </row>
        <row r="6974">
          <cell r="D6974" t="str">
            <v>034602_Z11</v>
          </cell>
          <cell r="P6974">
            <v>0.03</v>
          </cell>
          <cell r="AD6974">
            <v>1</v>
          </cell>
        </row>
        <row r="6975">
          <cell r="D6975" t="str">
            <v>034602_Z11</v>
          </cell>
          <cell r="P6975">
            <v>0.03</v>
          </cell>
          <cell r="AD6975">
            <v>2</v>
          </cell>
        </row>
        <row r="6976">
          <cell r="D6976" t="str">
            <v>034602_Z11</v>
          </cell>
          <cell r="P6976">
            <v>0.03</v>
          </cell>
          <cell r="AD6976">
            <v>3</v>
          </cell>
        </row>
        <row r="6977">
          <cell r="D6977" t="str">
            <v>034602_Z11</v>
          </cell>
          <cell r="P6977">
            <v>0.03</v>
          </cell>
          <cell r="AD6977">
            <v>4</v>
          </cell>
        </row>
        <row r="6978">
          <cell r="D6978" t="str">
            <v>034602_Z11</v>
          </cell>
          <cell r="P6978">
            <v>0.03</v>
          </cell>
          <cell r="AD6978">
            <v>5</v>
          </cell>
        </row>
        <row r="6979">
          <cell r="D6979" t="str">
            <v>034602_Z11</v>
          </cell>
          <cell r="P6979">
            <v>0.03</v>
          </cell>
          <cell r="AD6979">
            <v>6</v>
          </cell>
        </row>
        <row r="6980">
          <cell r="D6980" t="str">
            <v>034606_Z11</v>
          </cell>
          <cell r="P6980">
            <v>0.06</v>
          </cell>
          <cell r="AD6980">
            <v>1</v>
          </cell>
        </row>
        <row r="6981">
          <cell r="D6981" t="str">
            <v>034606_Z11</v>
          </cell>
          <cell r="P6981">
            <v>0.06</v>
          </cell>
          <cell r="AD6981">
            <v>2</v>
          </cell>
        </row>
        <row r="6982">
          <cell r="D6982" t="str">
            <v>034606_Z11</v>
          </cell>
          <cell r="P6982">
            <v>0.06</v>
          </cell>
          <cell r="AD6982">
            <v>3</v>
          </cell>
        </row>
        <row r="6983">
          <cell r="D6983" t="str">
            <v>034606_Z11</v>
          </cell>
          <cell r="P6983">
            <v>0.06</v>
          </cell>
          <cell r="AD6983">
            <v>4</v>
          </cell>
        </row>
        <row r="6984">
          <cell r="D6984" t="str">
            <v>034606_Z11</v>
          </cell>
          <cell r="P6984">
            <v>0.06</v>
          </cell>
          <cell r="AD6984">
            <v>5</v>
          </cell>
        </row>
        <row r="6985">
          <cell r="D6985" t="str">
            <v>034606_Z11</v>
          </cell>
          <cell r="P6985">
            <v>0.06</v>
          </cell>
          <cell r="AD6985">
            <v>6</v>
          </cell>
        </row>
        <row r="6986">
          <cell r="D6986" t="str">
            <v>034608_Z11</v>
          </cell>
          <cell r="P6986">
            <v>1.8499999999999999E-2</v>
          </cell>
          <cell r="AD6986">
            <v>1</v>
          </cell>
        </row>
        <row r="6987">
          <cell r="D6987" t="str">
            <v>034608_Z11</v>
          </cell>
          <cell r="P6987">
            <v>1.8499999999999999E-2</v>
          </cell>
          <cell r="AD6987">
            <v>2</v>
          </cell>
        </row>
        <row r="6988">
          <cell r="D6988" t="str">
            <v>034608_Z11</v>
          </cell>
          <cell r="P6988">
            <v>1.8499999999999999E-2</v>
          </cell>
          <cell r="AD6988">
            <v>3</v>
          </cell>
        </row>
        <row r="6989">
          <cell r="D6989" t="str">
            <v>034608_Z11</v>
          </cell>
          <cell r="P6989">
            <v>1.8499999999999999E-2</v>
          </cell>
          <cell r="AD6989">
            <v>4</v>
          </cell>
        </row>
        <row r="6990">
          <cell r="D6990" t="str">
            <v>034608_Z11</v>
          </cell>
          <cell r="P6990">
            <v>1.8499999999999999E-2</v>
          </cell>
          <cell r="AD6990">
            <v>5</v>
          </cell>
        </row>
        <row r="6991">
          <cell r="D6991" t="str">
            <v>034608_Z11</v>
          </cell>
          <cell r="P6991">
            <v>1.8499999999999999E-2</v>
          </cell>
          <cell r="AD6991">
            <v>6</v>
          </cell>
        </row>
        <row r="6992">
          <cell r="D6992" t="str">
            <v>034609_Z11</v>
          </cell>
          <cell r="P6992">
            <v>0.17499999999999999</v>
          </cell>
          <cell r="AD6992">
            <v>1</v>
          </cell>
        </row>
        <row r="6993">
          <cell r="D6993" t="str">
            <v>034609_Z11</v>
          </cell>
          <cell r="P6993">
            <v>0.17499999999999999</v>
          </cell>
          <cell r="AD6993">
            <v>2</v>
          </cell>
        </row>
        <row r="6994">
          <cell r="D6994" t="str">
            <v>034609_Z11</v>
          </cell>
          <cell r="P6994">
            <v>0.17499999999999999</v>
          </cell>
          <cell r="AD6994">
            <v>3</v>
          </cell>
        </row>
        <row r="6995">
          <cell r="D6995" t="str">
            <v>034609_Z11</v>
          </cell>
          <cell r="P6995">
            <v>0.17499999999999999</v>
          </cell>
          <cell r="AD6995">
            <v>4</v>
          </cell>
        </row>
        <row r="6996">
          <cell r="D6996" t="str">
            <v>034609_Z11</v>
          </cell>
          <cell r="P6996">
            <v>0.17499999999999999</v>
          </cell>
          <cell r="AD6996">
            <v>5</v>
          </cell>
        </row>
        <row r="6997">
          <cell r="D6997" t="str">
            <v>034609_Z11</v>
          </cell>
          <cell r="P6997">
            <v>0.17499999999999999</v>
          </cell>
          <cell r="AD6997">
            <v>6</v>
          </cell>
        </row>
        <row r="6998">
          <cell r="D6998" t="str">
            <v>034626_Z11</v>
          </cell>
          <cell r="P6998">
            <v>0.115</v>
          </cell>
          <cell r="AD6998">
            <v>1</v>
          </cell>
        </row>
        <row r="6999">
          <cell r="D6999" t="str">
            <v>034626_Z11</v>
          </cell>
          <cell r="P6999">
            <v>0.115</v>
          </cell>
          <cell r="AD6999">
            <v>2</v>
          </cell>
        </row>
        <row r="7000">
          <cell r="D7000" t="str">
            <v>034626_Z11</v>
          </cell>
          <cell r="P7000">
            <v>0.115</v>
          </cell>
          <cell r="AD7000">
            <v>3</v>
          </cell>
        </row>
        <row r="7001">
          <cell r="D7001" t="str">
            <v>034626_Z11</v>
          </cell>
          <cell r="P7001">
            <v>0.115</v>
          </cell>
          <cell r="AD7001">
            <v>4</v>
          </cell>
        </row>
        <row r="7002">
          <cell r="D7002" t="str">
            <v>034626_Z11</v>
          </cell>
          <cell r="P7002">
            <v>0.115</v>
          </cell>
          <cell r="AD7002">
            <v>5</v>
          </cell>
        </row>
        <row r="7003">
          <cell r="D7003" t="str">
            <v>034626_Z11</v>
          </cell>
          <cell r="P7003">
            <v>0.115</v>
          </cell>
          <cell r="AD7003">
            <v>6</v>
          </cell>
        </row>
        <row r="7004">
          <cell r="D7004" t="str">
            <v>034627_Z11</v>
          </cell>
          <cell r="P7004">
            <v>0.115</v>
          </cell>
          <cell r="AD7004">
            <v>1</v>
          </cell>
        </row>
        <row r="7005">
          <cell r="D7005" t="str">
            <v>034627_Z11</v>
          </cell>
          <cell r="P7005">
            <v>0.115</v>
          </cell>
          <cell r="AD7005">
            <v>2</v>
          </cell>
        </row>
        <row r="7006">
          <cell r="D7006" t="str">
            <v>034627_Z11</v>
          </cell>
          <cell r="P7006">
            <v>0.115</v>
          </cell>
          <cell r="AD7006">
            <v>3</v>
          </cell>
        </row>
        <row r="7007">
          <cell r="D7007" t="str">
            <v>034627_Z11</v>
          </cell>
          <cell r="P7007">
            <v>0.115</v>
          </cell>
          <cell r="AD7007">
            <v>4</v>
          </cell>
        </row>
        <row r="7008">
          <cell r="D7008" t="str">
            <v>034627_Z11</v>
          </cell>
          <cell r="P7008">
            <v>0.115</v>
          </cell>
          <cell r="AD7008">
            <v>5</v>
          </cell>
        </row>
        <row r="7009">
          <cell r="D7009" t="str">
            <v>034627_Z11</v>
          </cell>
          <cell r="P7009">
            <v>0.115</v>
          </cell>
          <cell r="AD7009">
            <v>6</v>
          </cell>
        </row>
        <row r="7010">
          <cell r="D7010" t="str">
            <v>034633_Z11</v>
          </cell>
          <cell r="P7010">
            <v>1.4999999999999999E-2</v>
          </cell>
          <cell r="AD7010">
            <v>2</v>
          </cell>
        </row>
        <row r="7011">
          <cell r="D7011" t="str">
            <v>034633_Z11</v>
          </cell>
          <cell r="P7011">
            <v>1.4999999999999999E-2</v>
          </cell>
          <cell r="AD7011">
            <v>3</v>
          </cell>
        </row>
        <row r="7012">
          <cell r="D7012" t="str">
            <v>034633_Z11</v>
          </cell>
          <cell r="P7012">
            <v>1.4999999999999999E-2</v>
          </cell>
          <cell r="AD7012">
            <v>4</v>
          </cell>
        </row>
        <row r="7013">
          <cell r="D7013" t="str">
            <v>034633_Z11</v>
          </cell>
          <cell r="P7013">
            <v>1.4999999999999999E-2</v>
          </cell>
          <cell r="AD7013">
            <v>5</v>
          </cell>
        </row>
        <row r="7014">
          <cell r="D7014" t="str">
            <v>034633_Z11</v>
          </cell>
          <cell r="P7014">
            <v>1.4999999999999999E-2</v>
          </cell>
          <cell r="AD7014">
            <v>6</v>
          </cell>
        </row>
        <row r="7015">
          <cell r="D7015" t="str">
            <v>034634_Z11</v>
          </cell>
          <cell r="P7015">
            <v>0.03</v>
          </cell>
          <cell r="AD7015">
            <v>1</v>
          </cell>
        </row>
        <row r="7016">
          <cell r="D7016" t="str">
            <v>034634_Z11</v>
          </cell>
          <cell r="P7016">
            <v>0.03</v>
          </cell>
          <cell r="AD7016">
            <v>2</v>
          </cell>
        </row>
        <row r="7017">
          <cell r="D7017" t="str">
            <v>034634_Z11</v>
          </cell>
          <cell r="P7017">
            <v>0.03</v>
          </cell>
          <cell r="AD7017">
            <v>3</v>
          </cell>
        </row>
        <row r="7018">
          <cell r="D7018" t="str">
            <v>034634_Z11</v>
          </cell>
          <cell r="P7018">
            <v>0.03</v>
          </cell>
          <cell r="AD7018">
            <v>4</v>
          </cell>
        </row>
        <row r="7019">
          <cell r="D7019" t="str">
            <v>034634_Z11</v>
          </cell>
          <cell r="P7019">
            <v>0.03</v>
          </cell>
          <cell r="AD7019">
            <v>5</v>
          </cell>
        </row>
        <row r="7020">
          <cell r="D7020" t="str">
            <v>034634_Z11</v>
          </cell>
          <cell r="P7020">
            <v>0.03</v>
          </cell>
          <cell r="AD7020">
            <v>6</v>
          </cell>
        </row>
        <row r="7021">
          <cell r="D7021" t="str">
            <v>034636_Z11</v>
          </cell>
          <cell r="P7021">
            <v>1.4999999999999999E-2</v>
          </cell>
          <cell r="AD7021">
            <v>1</v>
          </cell>
        </row>
        <row r="7022">
          <cell r="D7022" t="str">
            <v>034636_Z11</v>
          </cell>
          <cell r="P7022">
            <v>1.4999999999999999E-2</v>
          </cell>
          <cell r="AD7022">
            <v>2</v>
          </cell>
        </row>
        <row r="7023">
          <cell r="D7023" t="str">
            <v>034636_Z11</v>
          </cell>
          <cell r="P7023">
            <v>1.4999999999999999E-2</v>
          </cell>
          <cell r="AD7023">
            <v>3</v>
          </cell>
        </row>
        <row r="7024">
          <cell r="D7024" t="str">
            <v>034636_Z11</v>
          </cell>
          <cell r="P7024">
            <v>1.4999999999999999E-2</v>
          </cell>
          <cell r="AD7024">
            <v>4</v>
          </cell>
        </row>
        <row r="7025">
          <cell r="D7025" t="str">
            <v>034636_Z11</v>
          </cell>
          <cell r="P7025">
            <v>1.4999999999999999E-2</v>
          </cell>
          <cell r="AD7025">
            <v>5</v>
          </cell>
        </row>
        <row r="7026">
          <cell r="D7026" t="str">
            <v>034636_Z11</v>
          </cell>
          <cell r="P7026">
            <v>1.4999999999999999E-2</v>
          </cell>
          <cell r="AD7026">
            <v>6</v>
          </cell>
        </row>
        <row r="7027">
          <cell r="D7027" t="str">
            <v>034638_Z11</v>
          </cell>
          <cell r="P7027">
            <v>1.8499999999999999E-2</v>
          </cell>
          <cell r="AD7027">
            <v>1</v>
          </cell>
        </row>
        <row r="7028">
          <cell r="D7028" t="str">
            <v>034638_Z11</v>
          </cell>
          <cell r="P7028">
            <v>1.8499999999999999E-2</v>
          </cell>
          <cell r="AD7028">
            <v>2</v>
          </cell>
        </row>
        <row r="7029">
          <cell r="D7029" t="str">
            <v>034638_Z11</v>
          </cell>
          <cell r="P7029">
            <v>1.8499999999999999E-2</v>
          </cell>
          <cell r="AD7029">
            <v>3</v>
          </cell>
        </row>
        <row r="7030">
          <cell r="D7030" t="str">
            <v>034638_Z11</v>
          </cell>
          <cell r="P7030">
            <v>1.8499999999999999E-2</v>
          </cell>
          <cell r="AD7030">
            <v>4</v>
          </cell>
        </row>
        <row r="7031">
          <cell r="D7031" t="str">
            <v>034638_Z11</v>
          </cell>
          <cell r="P7031">
            <v>1.8499999999999999E-2</v>
          </cell>
          <cell r="AD7031">
            <v>5</v>
          </cell>
        </row>
        <row r="7032">
          <cell r="D7032" t="str">
            <v>034638_Z11</v>
          </cell>
          <cell r="P7032">
            <v>1.8499999999999999E-2</v>
          </cell>
          <cell r="AD7032">
            <v>6</v>
          </cell>
        </row>
        <row r="7033">
          <cell r="D7033" t="str">
            <v>034639_Z11</v>
          </cell>
          <cell r="P7033">
            <v>1.8499999999999999E-2</v>
          </cell>
          <cell r="AD7033">
            <v>1</v>
          </cell>
        </row>
        <row r="7034">
          <cell r="D7034" t="str">
            <v>034639_Z11</v>
          </cell>
          <cell r="P7034">
            <v>1.8499999999999999E-2</v>
          </cell>
          <cell r="AD7034">
            <v>2</v>
          </cell>
        </row>
        <row r="7035">
          <cell r="D7035" t="str">
            <v>034639_Z11</v>
          </cell>
          <cell r="P7035">
            <v>1.8499999999999999E-2</v>
          </cell>
          <cell r="AD7035">
            <v>3</v>
          </cell>
        </row>
        <row r="7036">
          <cell r="D7036" t="str">
            <v>034639_Z11</v>
          </cell>
          <cell r="P7036">
            <v>1.8499999999999999E-2</v>
          </cell>
          <cell r="AD7036">
            <v>4</v>
          </cell>
        </row>
        <row r="7037">
          <cell r="D7037" t="str">
            <v>034639_Z11</v>
          </cell>
          <cell r="P7037">
            <v>1.8499999999999999E-2</v>
          </cell>
          <cell r="AD7037">
            <v>5</v>
          </cell>
        </row>
        <row r="7038">
          <cell r="D7038" t="str">
            <v>034639_Z11</v>
          </cell>
          <cell r="P7038">
            <v>1.8499999999999999E-2</v>
          </cell>
          <cell r="AD7038">
            <v>6</v>
          </cell>
        </row>
        <row r="7039">
          <cell r="D7039" t="str">
            <v>034640_Z11</v>
          </cell>
          <cell r="P7039">
            <v>1.8499999999999999E-2</v>
          </cell>
          <cell r="AD7039">
            <v>1</v>
          </cell>
        </row>
        <row r="7040">
          <cell r="D7040" t="str">
            <v>034640_Z11</v>
          </cell>
          <cell r="P7040">
            <v>1.8499999999999999E-2</v>
          </cell>
          <cell r="AD7040">
            <v>2</v>
          </cell>
        </row>
        <row r="7041">
          <cell r="D7041" t="str">
            <v>034640_Z11</v>
          </cell>
          <cell r="P7041">
            <v>1.8499999999999999E-2</v>
          </cell>
          <cell r="AD7041">
            <v>3</v>
          </cell>
        </row>
        <row r="7042">
          <cell r="D7042" t="str">
            <v>034640_Z11</v>
          </cell>
          <cell r="P7042">
            <v>1.8499999999999999E-2</v>
          </cell>
          <cell r="AD7042">
            <v>4</v>
          </cell>
        </row>
        <row r="7043">
          <cell r="D7043" t="str">
            <v>034640_Z11</v>
          </cell>
          <cell r="P7043">
            <v>1.8499999999999999E-2</v>
          </cell>
          <cell r="AD7043">
            <v>5</v>
          </cell>
        </row>
        <row r="7044">
          <cell r="D7044" t="str">
            <v>034640_Z11</v>
          </cell>
          <cell r="P7044">
            <v>1.8499999999999999E-2</v>
          </cell>
          <cell r="AD7044">
            <v>6</v>
          </cell>
        </row>
        <row r="7045">
          <cell r="D7045" t="str">
            <v>034641_Z11</v>
          </cell>
          <cell r="P7045">
            <v>1.8499999999999999E-2</v>
          </cell>
          <cell r="AD7045">
            <v>1</v>
          </cell>
        </row>
        <row r="7046">
          <cell r="D7046" t="str">
            <v>034641_Z11</v>
          </cell>
          <cell r="P7046">
            <v>1.8499999999999999E-2</v>
          </cell>
          <cell r="AD7046">
            <v>2</v>
          </cell>
        </row>
        <row r="7047">
          <cell r="D7047" t="str">
            <v>034641_Z11</v>
          </cell>
          <cell r="P7047">
            <v>1.8499999999999999E-2</v>
          </cell>
          <cell r="AD7047">
            <v>3</v>
          </cell>
        </row>
        <row r="7048">
          <cell r="D7048" t="str">
            <v>034641_Z11</v>
          </cell>
          <cell r="P7048">
            <v>1.8499999999999999E-2</v>
          </cell>
          <cell r="AD7048">
            <v>4</v>
          </cell>
        </row>
        <row r="7049">
          <cell r="D7049" t="str">
            <v>034641_Z11</v>
          </cell>
          <cell r="P7049">
            <v>1.8499999999999999E-2</v>
          </cell>
          <cell r="AD7049">
            <v>5</v>
          </cell>
        </row>
        <row r="7050">
          <cell r="D7050" t="str">
            <v>034641_Z11</v>
          </cell>
          <cell r="P7050">
            <v>1.8499999999999999E-2</v>
          </cell>
          <cell r="AD7050">
            <v>6</v>
          </cell>
        </row>
        <row r="7051">
          <cell r="D7051" t="str">
            <v>034642_Z11</v>
          </cell>
          <cell r="P7051">
            <v>1.8499999999999999E-2</v>
          </cell>
          <cell r="AD7051">
            <v>1</v>
          </cell>
        </row>
        <row r="7052">
          <cell r="D7052" t="str">
            <v>034642_Z11</v>
          </cell>
          <cell r="P7052">
            <v>1.8499999999999999E-2</v>
          </cell>
          <cell r="AD7052">
            <v>2</v>
          </cell>
        </row>
        <row r="7053">
          <cell r="D7053" t="str">
            <v>034642_Z11</v>
          </cell>
          <cell r="P7053">
            <v>1.8499999999999999E-2</v>
          </cell>
          <cell r="AD7053">
            <v>3</v>
          </cell>
        </row>
        <row r="7054">
          <cell r="D7054" t="str">
            <v>034642_Z11</v>
          </cell>
          <cell r="P7054">
            <v>1.8499999999999999E-2</v>
          </cell>
          <cell r="AD7054">
            <v>4</v>
          </cell>
        </row>
        <row r="7055">
          <cell r="D7055" t="str">
            <v>034642_Z11</v>
          </cell>
          <cell r="P7055">
            <v>1.8499999999999999E-2</v>
          </cell>
          <cell r="AD7055">
            <v>5</v>
          </cell>
        </row>
        <row r="7056">
          <cell r="D7056" t="str">
            <v>034642_Z11</v>
          </cell>
          <cell r="P7056">
            <v>1.8499999999999999E-2</v>
          </cell>
          <cell r="AD7056">
            <v>6</v>
          </cell>
        </row>
        <row r="7057">
          <cell r="D7057" t="str">
            <v>034655_Z11</v>
          </cell>
          <cell r="P7057">
            <v>0.06</v>
          </cell>
          <cell r="AD7057">
            <v>1</v>
          </cell>
        </row>
        <row r="7058">
          <cell r="D7058" t="str">
            <v>034655_Z11</v>
          </cell>
          <cell r="P7058">
            <v>0.06</v>
          </cell>
          <cell r="AD7058">
            <v>2</v>
          </cell>
        </row>
        <row r="7059">
          <cell r="D7059" t="str">
            <v>034655_Z11</v>
          </cell>
          <cell r="P7059">
            <v>0.06</v>
          </cell>
          <cell r="AD7059">
            <v>3</v>
          </cell>
        </row>
        <row r="7060">
          <cell r="D7060" t="str">
            <v>034655_Z11</v>
          </cell>
          <cell r="P7060">
            <v>0.06</v>
          </cell>
          <cell r="AD7060">
            <v>4</v>
          </cell>
        </row>
        <row r="7061">
          <cell r="D7061" t="str">
            <v>034655_Z11</v>
          </cell>
          <cell r="P7061">
            <v>0.06</v>
          </cell>
          <cell r="AD7061">
            <v>5</v>
          </cell>
        </row>
        <row r="7062">
          <cell r="D7062" t="str">
            <v>034655_Z11</v>
          </cell>
          <cell r="P7062">
            <v>0.06</v>
          </cell>
          <cell r="AD7062">
            <v>6</v>
          </cell>
        </row>
        <row r="7063">
          <cell r="D7063" t="str">
            <v>034659_Z11</v>
          </cell>
          <cell r="P7063"/>
          <cell r="AD7063">
            <v>1</v>
          </cell>
        </row>
        <row r="7064">
          <cell r="D7064" t="str">
            <v>034659_Z11</v>
          </cell>
          <cell r="P7064">
            <v>0.11</v>
          </cell>
          <cell r="AD7064">
            <v>1</v>
          </cell>
        </row>
        <row r="7065">
          <cell r="D7065" t="str">
            <v>034659_Z11</v>
          </cell>
          <cell r="P7065">
            <v>0.11</v>
          </cell>
          <cell r="AD7065">
            <v>2</v>
          </cell>
        </row>
        <row r="7066">
          <cell r="D7066" t="str">
            <v>034659_Z11</v>
          </cell>
          <cell r="P7066">
            <v>0.11</v>
          </cell>
          <cell r="AD7066">
            <v>3</v>
          </cell>
        </row>
        <row r="7067">
          <cell r="D7067" t="str">
            <v>034659_Z11</v>
          </cell>
          <cell r="P7067">
            <v>0.11</v>
          </cell>
          <cell r="AD7067">
            <v>4</v>
          </cell>
        </row>
        <row r="7068">
          <cell r="D7068" t="str">
            <v>034659_Z11</v>
          </cell>
          <cell r="P7068">
            <v>0.11</v>
          </cell>
          <cell r="AD7068">
            <v>5</v>
          </cell>
        </row>
        <row r="7069">
          <cell r="D7069" t="str">
            <v>034659_Z11</v>
          </cell>
          <cell r="P7069">
            <v>0.11</v>
          </cell>
          <cell r="AD7069">
            <v>6</v>
          </cell>
        </row>
        <row r="7070">
          <cell r="D7070" t="str">
            <v>034660_Z11</v>
          </cell>
          <cell r="P7070">
            <v>0.30399999999999999</v>
          </cell>
          <cell r="AD7070">
            <v>1</v>
          </cell>
        </row>
        <row r="7071">
          <cell r="D7071" t="str">
            <v>034660_Z11</v>
          </cell>
          <cell r="P7071">
            <v>0.30399999999999999</v>
          </cell>
          <cell r="AD7071">
            <v>2</v>
          </cell>
        </row>
        <row r="7072">
          <cell r="D7072" t="str">
            <v>034660_Z11</v>
          </cell>
          <cell r="P7072">
            <v>0.30399999999999999</v>
          </cell>
          <cell r="AD7072">
            <v>3</v>
          </cell>
        </row>
        <row r="7073">
          <cell r="D7073" t="str">
            <v>034660_Z11</v>
          </cell>
          <cell r="P7073">
            <v>0.30399999999999999</v>
          </cell>
          <cell r="AD7073">
            <v>4</v>
          </cell>
        </row>
        <row r="7074">
          <cell r="D7074" t="str">
            <v>034660_Z11</v>
          </cell>
          <cell r="P7074">
            <v>0.30399999999999999</v>
          </cell>
          <cell r="AD7074">
            <v>5</v>
          </cell>
        </row>
        <row r="7075">
          <cell r="D7075" t="str">
            <v>034660_Z11</v>
          </cell>
          <cell r="P7075">
            <v>0.30399999999999999</v>
          </cell>
          <cell r="AD7075">
            <v>6</v>
          </cell>
        </row>
        <row r="7076">
          <cell r="D7076" t="str">
            <v>034661_Z11</v>
          </cell>
          <cell r="P7076">
            <v>0.2475</v>
          </cell>
          <cell r="AD7076">
            <v>1</v>
          </cell>
        </row>
        <row r="7077">
          <cell r="D7077" t="str">
            <v>034661_Z11</v>
          </cell>
          <cell r="P7077">
            <v>0.2475</v>
          </cell>
          <cell r="AD7077">
            <v>2</v>
          </cell>
        </row>
        <row r="7078">
          <cell r="D7078" t="str">
            <v>034661_Z11</v>
          </cell>
          <cell r="P7078">
            <v>0.2475</v>
          </cell>
          <cell r="AD7078">
            <v>3</v>
          </cell>
        </row>
        <row r="7079">
          <cell r="D7079" t="str">
            <v>034661_Z11</v>
          </cell>
          <cell r="P7079">
            <v>0.2475</v>
          </cell>
          <cell r="AD7079">
            <v>4</v>
          </cell>
        </row>
        <row r="7080">
          <cell r="D7080" t="str">
            <v>034661_Z11</v>
          </cell>
          <cell r="P7080">
            <v>0.2475</v>
          </cell>
          <cell r="AD7080">
            <v>5</v>
          </cell>
        </row>
        <row r="7081">
          <cell r="D7081" t="str">
            <v>034661_Z11</v>
          </cell>
          <cell r="P7081">
            <v>0.2475</v>
          </cell>
          <cell r="AD7081">
            <v>6</v>
          </cell>
        </row>
        <row r="7082">
          <cell r="D7082" t="str">
            <v>034664_Z11</v>
          </cell>
          <cell r="P7082">
            <v>6.3E-2</v>
          </cell>
          <cell r="AD7082">
            <v>1</v>
          </cell>
        </row>
        <row r="7083">
          <cell r="D7083" t="str">
            <v>034664_Z11</v>
          </cell>
          <cell r="P7083">
            <v>6.3E-2</v>
          </cell>
          <cell r="AD7083">
            <v>2</v>
          </cell>
        </row>
        <row r="7084">
          <cell r="D7084" t="str">
            <v>034664_Z11</v>
          </cell>
          <cell r="P7084">
            <v>6.3E-2</v>
          </cell>
          <cell r="AD7084">
            <v>3</v>
          </cell>
        </row>
        <row r="7085">
          <cell r="D7085" t="str">
            <v>034664_Z11</v>
          </cell>
          <cell r="P7085">
            <v>6.3E-2</v>
          </cell>
          <cell r="AD7085">
            <v>4</v>
          </cell>
        </row>
        <row r="7086">
          <cell r="D7086" t="str">
            <v>034664_Z11</v>
          </cell>
          <cell r="P7086">
            <v>6.3E-2</v>
          </cell>
          <cell r="AD7086">
            <v>5</v>
          </cell>
        </row>
        <row r="7087">
          <cell r="D7087" t="str">
            <v>034664_Z11</v>
          </cell>
          <cell r="P7087">
            <v>6.3E-2</v>
          </cell>
          <cell r="AD7087">
            <v>6</v>
          </cell>
        </row>
        <row r="7088">
          <cell r="D7088" t="str">
            <v>034665_Z11</v>
          </cell>
          <cell r="P7088">
            <v>5.4999999999999997E-3</v>
          </cell>
          <cell r="AD7088">
            <v>1</v>
          </cell>
        </row>
        <row r="7089">
          <cell r="D7089" t="str">
            <v>034665_Z11</v>
          </cell>
          <cell r="P7089">
            <v>5.4999999999999997E-3</v>
          </cell>
          <cell r="AD7089">
            <v>2</v>
          </cell>
        </row>
        <row r="7090">
          <cell r="D7090" t="str">
            <v>034665_Z11</v>
          </cell>
          <cell r="P7090">
            <v>5.4999999999999997E-3</v>
          </cell>
          <cell r="AD7090">
            <v>3</v>
          </cell>
        </row>
        <row r="7091">
          <cell r="D7091" t="str">
            <v>034665_Z11</v>
          </cell>
          <cell r="P7091">
            <v>5.4999999999999997E-3</v>
          </cell>
          <cell r="AD7091">
            <v>4</v>
          </cell>
        </row>
        <row r="7092">
          <cell r="D7092" t="str">
            <v>034665_Z11</v>
          </cell>
          <cell r="P7092">
            <v>5.4999999999999997E-3</v>
          </cell>
          <cell r="AD7092">
            <v>5</v>
          </cell>
        </row>
        <row r="7093">
          <cell r="D7093" t="str">
            <v>034665_Z11</v>
          </cell>
          <cell r="P7093">
            <v>5.4999999999999997E-3</v>
          </cell>
          <cell r="AD7093">
            <v>6</v>
          </cell>
        </row>
        <row r="7094">
          <cell r="D7094" t="str">
            <v>034669_Z11</v>
          </cell>
          <cell r="P7094">
            <v>0.11</v>
          </cell>
          <cell r="AD7094">
            <v>1</v>
          </cell>
        </row>
        <row r="7095">
          <cell r="D7095" t="str">
            <v>034669_Z11</v>
          </cell>
          <cell r="P7095">
            <v>0.11</v>
          </cell>
          <cell r="AD7095">
            <v>2</v>
          </cell>
        </row>
        <row r="7096">
          <cell r="D7096" t="str">
            <v>034669_Z11</v>
          </cell>
          <cell r="P7096">
            <v>0.11</v>
          </cell>
          <cell r="AD7096">
            <v>3</v>
          </cell>
        </row>
        <row r="7097">
          <cell r="D7097" t="str">
            <v>034669_Z11</v>
          </cell>
          <cell r="P7097">
            <v>0.11</v>
          </cell>
          <cell r="AD7097">
            <v>4</v>
          </cell>
        </row>
        <row r="7098">
          <cell r="D7098" t="str">
            <v>034669_Z11</v>
          </cell>
          <cell r="P7098">
            <v>0.11</v>
          </cell>
          <cell r="AD7098">
            <v>5</v>
          </cell>
        </row>
        <row r="7099">
          <cell r="D7099" t="str">
            <v>034669_Z11</v>
          </cell>
          <cell r="P7099">
            <v>0.11</v>
          </cell>
          <cell r="AD7099">
            <v>6</v>
          </cell>
        </row>
        <row r="7100">
          <cell r="D7100" t="str">
            <v>034670_Z11</v>
          </cell>
          <cell r="P7100">
            <v>0.11</v>
          </cell>
          <cell r="AD7100">
            <v>1</v>
          </cell>
        </row>
        <row r="7101">
          <cell r="D7101" t="str">
            <v>034670_Z11</v>
          </cell>
          <cell r="P7101">
            <v>0.11</v>
          </cell>
          <cell r="AD7101">
            <v>2</v>
          </cell>
        </row>
        <row r="7102">
          <cell r="D7102" t="str">
            <v>034670_Z11</v>
          </cell>
          <cell r="P7102">
            <v>0.11</v>
          </cell>
          <cell r="AD7102">
            <v>3</v>
          </cell>
        </row>
        <row r="7103">
          <cell r="D7103" t="str">
            <v>034670_Z11</v>
          </cell>
          <cell r="P7103">
            <v>0.11</v>
          </cell>
          <cell r="AD7103">
            <v>4</v>
          </cell>
        </row>
        <row r="7104">
          <cell r="D7104" t="str">
            <v>034670_Z11</v>
          </cell>
          <cell r="P7104">
            <v>0.11</v>
          </cell>
          <cell r="AD7104">
            <v>5</v>
          </cell>
        </row>
        <row r="7105">
          <cell r="D7105" t="str">
            <v>034670_Z11</v>
          </cell>
          <cell r="P7105">
            <v>0.11</v>
          </cell>
          <cell r="AD7105">
            <v>6</v>
          </cell>
        </row>
        <row r="7106">
          <cell r="D7106" t="str">
            <v>034671_Z11</v>
          </cell>
          <cell r="P7106">
            <v>7.4999999999999997E-2</v>
          </cell>
          <cell r="AD7106">
            <v>1</v>
          </cell>
        </row>
        <row r="7107">
          <cell r="D7107" t="str">
            <v>034671_Z11</v>
          </cell>
          <cell r="P7107">
            <v>7.4999999999999997E-2</v>
          </cell>
          <cell r="AD7107">
            <v>2</v>
          </cell>
        </row>
        <row r="7108">
          <cell r="D7108" t="str">
            <v>034671_Z11</v>
          </cell>
          <cell r="P7108">
            <v>7.4999999999999997E-2</v>
          </cell>
          <cell r="AD7108">
            <v>3</v>
          </cell>
        </row>
        <row r="7109">
          <cell r="D7109" t="str">
            <v>034671_Z11</v>
          </cell>
          <cell r="P7109">
            <v>7.4999999999999997E-2</v>
          </cell>
          <cell r="AD7109">
            <v>4</v>
          </cell>
        </row>
        <row r="7110">
          <cell r="D7110" t="str">
            <v>034671_Z11</v>
          </cell>
          <cell r="P7110">
            <v>7.4999999999999997E-2</v>
          </cell>
          <cell r="AD7110">
            <v>5</v>
          </cell>
        </row>
        <row r="7111">
          <cell r="D7111" t="str">
            <v>034671_Z11</v>
          </cell>
          <cell r="P7111">
            <v>7.4999999999999997E-2</v>
          </cell>
          <cell r="AD7111">
            <v>6</v>
          </cell>
        </row>
        <row r="7112">
          <cell r="D7112" t="str">
            <v>034672_Z11</v>
          </cell>
          <cell r="P7112">
            <v>9.8000000000000004E-2</v>
          </cell>
          <cell r="AD7112">
            <v>1</v>
          </cell>
        </row>
        <row r="7113">
          <cell r="D7113" t="str">
            <v>034672_Z11</v>
          </cell>
          <cell r="P7113">
            <v>9.8000000000000004E-2</v>
          </cell>
          <cell r="AD7113">
            <v>2</v>
          </cell>
        </row>
        <row r="7114">
          <cell r="D7114" t="str">
            <v>034672_Z11</v>
          </cell>
          <cell r="P7114">
            <v>9.8000000000000004E-2</v>
          </cell>
          <cell r="AD7114">
            <v>3</v>
          </cell>
        </row>
        <row r="7115">
          <cell r="D7115" t="str">
            <v>034672_Z11</v>
          </cell>
          <cell r="P7115">
            <v>9.8000000000000004E-2</v>
          </cell>
          <cell r="AD7115">
            <v>4</v>
          </cell>
        </row>
        <row r="7116">
          <cell r="D7116" t="str">
            <v>034672_Z11</v>
          </cell>
          <cell r="P7116">
            <v>9.8000000000000004E-2</v>
          </cell>
          <cell r="AD7116">
            <v>5</v>
          </cell>
        </row>
        <row r="7117">
          <cell r="D7117" t="str">
            <v>034672_Z11</v>
          </cell>
          <cell r="P7117">
            <v>9.8000000000000004E-2</v>
          </cell>
          <cell r="AD7117">
            <v>6</v>
          </cell>
        </row>
        <row r="7118">
          <cell r="D7118" t="str">
            <v>034675_Z11</v>
          </cell>
          <cell r="P7118">
            <v>0.2</v>
          </cell>
          <cell r="AD7118">
            <v>1</v>
          </cell>
        </row>
        <row r="7119">
          <cell r="D7119" t="str">
            <v>034675_Z11</v>
          </cell>
          <cell r="P7119">
            <v>0.2</v>
          </cell>
          <cell r="AD7119">
            <v>2</v>
          </cell>
        </row>
        <row r="7120">
          <cell r="D7120" t="str">
            <v>034675_Z11</v>
          </cell>
          <cell r="P7120">
            <v>0.2</v>
          </cell>
          <cell r="AD7120">
            <v>3</v>
          </cell>
        </row>
        <row r="7121">
          <cell r="D7121" t="str">
            <v>034675_Z11</v>
          </cell>
          <cell r="P7121">
            <v>0.2</v>
          </cell>
          <cell r="AD7121">
            <v>4</v>
          </cell>
        </row>
        <row r="7122">
          <cell r="D7122" t="str">
            <v>034675_Z11</v>
          </cell>
          <cell r="P7122">
            <v>0.2</v>
          </cell>
          <cell r="AD7122">
            <v>5</v>
          </cell>
        </row>
        <row r="7123">
          <cell r="D7123" t="str">
            <v>034675_Z11</v>
          </cell>
          <cell r="P7123">
            <v>0.2</v>
          </cell>
          <cell r="AD7123">
            <v>6</v>
          </cell>
        </row>
        <row r="7124">
          <cell r="D7124" t="str">
            <v>034676_Z11</v>
          </cell>
          <cell r="P7124">
            <v>0.2</v>
          </cell>
          <cell r="AD7124">
            <v>1</v>
          </cell>
        </row>
        <row r="7125">
          <cell r="D7125" t="str">
            <v>034676_Z11</v>
          </cell>
          <cell r="P7125">
            <v>0.2</v>
          </cell>
          <cell r="AD7125">
            <v>2</v>
          </cell>
        </row>
        <row r="7126">
          <cell r="D7126" t="str">
            <v>034676_Z11</v>
          </cell>
          <cell r="P7126">
            <v>0.2</v>
          </cell>
          <cell r="AD7126">
            <v>3</v>
          </cell>
        </row>
        <row r="7127">
          <cell r="D7127" t="str">
            <v>034676_Z11</v>
          </cell>
          <cell r="P7127">
            <v>0.2</v>
          </cell>
          <cell r="AD7127">
            <v>4</v>
          </cell>
        </row>
        <row r="7128">
          <cell r="D7128" t="str">
            <v>034676_Z11</v>
          </cell>
          <cell r="P7128">
            <v>0.2</v>
          </cell>
          <cell r="AD7128">
            <v>5</v>
          </cell>
        </row>
        <row r="7129">
          <cell r="D7129" t="str">
            <v>034676_Z11</v>
          </cell>
          <cell r="P7129">
            <v>0.2</v>
          </cell>
          <cell r="AD7129">
            <v>6</v>
          </cell>
        </row>
        <row r="7130">
          <cell r="D7130" t="str">
            <v>034677_Z11</v>
          </cell>
          <cell r="P7130">
            <v>0.2</v>
          </cell>
          <cell r="AD7130">
            <v>1</v>
          </cell>
        </row>
        <row r="7131">
          <cell r="D7131" t="str">
            <v>034677_Z11</v>
          </cell>
          <cell r="P7131">
            <v>0.2</v>
          </cell>
          <cell r="AD7131">
            <v>2</v>
          </cell>
        </row>
        <row r="7132">
          <cell r="D7132" t="str">
            <v>034677_Z11</v>
          </cell>
          <cell r="P7132">
            <v>0.2</v>
          </cell>
          <cell r="AD7132">
            <v>3</v>
          </cell>
        </row>
        <row r="7133">
          <cell r="D7133" t="str">
            <v>034677_Z11</v>
          </cell>
          <cell r="P7133">
            <v>0.2</v>
          </cell>
          <cell r="AD7133">
            <v>4</v>
          </cell>
        </row>
        <row r="7134">
          <cell r="D7134" t="str">
            <v>034677_Z11</v>
          </cell>
          <cell r="P7134">
            <v>0.2</v>
          </cell>
          <cell r="AD7134">
            <v>5</v>
          </cell>
        </row>
        <row r="7135">
          <cell r="D7135" t="str">
            <v>034677_Z11</v>
          </cell>
          <cell r="P7135">
            <v>0.2</v>
          </cell>
          <cell r="AD7135">
            <v>6</v>
          </cell>
        </row>
        <row r="7136">
          <cell r="D7136" t="str">
            <v>034678_Z11</v>
          </cell>
          <cell r="P7136">
            <v>3.6999999999999998E-2</v>
          </cell>
          <cell r="AD7136">
            <v>5</v>
          </cell>
        </row>
        <row r="7137">
          <cell r="D7137" t="str">
            <v>034678_Z11</v>
          </cell>
          <cell r="P7137">
            <v>3.6999999999999998E-2</v>
          </cell>
          <cell r="AD7137">
            <v>6</v>
          </cell>
        </row>
        <row r="7138">
          <cell r="D7138" t="str">
            <v>034683_Z11</v>
          </cell>
          <cell r="P7138">
            <v>4.4999999999999998E-2</v>
          </cell>
          <cell r="AD7138">
            <v>1</v>
          </cell>
        </row>
        <row r="7139">
          <cell r="D7139" t="str">
            <v>034683_Z11</v>
          </cell>
          <cell r="P7139">
            <v>4.4999999999999998E-2</v>
          </cell>
          <cell r="AD7139">
            <v>2</v>
          </cell>
        </row>
        <row r="7140">
          <cell r="D7140" t="str">
            <v>034683_Z11</v>
          </cell>
          <cell r="P7140">
            <v>4.4999999999999998E-2</v>
          </cell>
          <cell r="AD7140">
            <v>3</v>
          </cell>
        </row>
        <row r="7141">
          <cell r="D7141" t="str">
            <v>034683_Z11</v>
          </cell>
          <cell r="P7141">
            <v>4.4999999999999998E-2</v>
          </cell>
          <cell r="AD7141">
            <v>4</v>
          </cell>
        </row>
        <row r="7142">
          <cell r="D7142" t="str">
            <v>034683_Z11</v>
          </cell>
          <cell r="P7142">
            <v>4.4999999999999998E-2</v>
          </cell>
          <cell r="AD7142">
            <v>5</v>
          </cell>
        </row>
        <row r="7143">
          <cell r="D7143" t="str">
            <v>034692_Z11</v>
          </cell>
          <cell r="P7143">
            <v>0.17499999999999999</v>
          </cell>
          <cell r="AD7143">
            <v>1</v>
          </cell>
        </row>
        <row r="7144">
          <cell r="D7144" t="str">
            <v>034692_Z11</v>
          </cell>
          <cell r="P7144">
            <v>0.17499999999999999</v>
          </cell>
          <cell r="AD7144">
            <v>2</v>
          </cell>
        </row>
        <row r="7145">
          <cell r="D7145" t="str">
            <v>034692_Z11</v>
          </cell>
          <cell r="P7145">
            <v>0.17499999999999999</v>
          </cell>
          <cell r="AD7145">
            <v>3</v>
          </cell>
        </row>
        <row r="7146">
          <cell r="D7146" t="str">
            <v>034692_Z11</v>
          </cell>
          <cell r="P7146">
            <v>0.17499999999999999</v>
          </cell>
          <cell r="AD7146">
            <v>4</v>
          </cell>
        </row>
        <row r="7147">
          <cell r="D7147" t="str">
            <v>034692_Z11</v>
          </cell>
          <cell r="P7147">
            <v>0.17499999999999999</v>
          </cell>
          <cell r="AD7147">
            <v>5</v>
          </cell>
        </row>
        <row r="7148">
          <cell r="D7148" t="str">
            <v>034692_Z11</v>
          </cell>
          <cell r="P7148">
            <v>0.17499999999999999</v>
          </cell>
          <cell r="AD7148">
            <v>6</v>
          </cell>
        </row>
        <row r="7149">
          <cell r="D7149" t="str">
            <v>034695_Z11</v>
          </cell>
          <cell r="P7149">
            <v>2</v>
          </cell>
          <cell r="AD7149">
            <v>1</v>
          </cell>
        </row>
        <row r="7150">
          <cell r="D7150" t="str">
            <v>034695_Z11</v>
          </cell>
          <cell r="P7150">
            <v>2</v>
          </cell>
          <cell r="AD7150">
            <v>2</v>
          </cell>
        </row>
        <row r="7151">
          <cell r="D7151" t="str">
            <v>034695_Z11</v>
          </cell>
          <cell r="P7151">
            <v>2</v>
          </cell>
          <cell r="AD7151">
            <v>3</v>
          </cell>
        </row>
        <row r="7152">
          <cell r="D7152" t="str">
            <v>034695_Z11</v>
          </cell>
          <cell r="P7152">
            <v>2</v>
          </cell>
          <cell r="AD7152">
            <v>4</v>
          </cell>
        </row>
        <row r="7153">
          <cell r="D7153" t="str">
            <v>034695_Z11</v>
          </cell>
          <cell r="P7153">
            <v>2</v>
          </cell>
          <cell r="AD7153">
            <v>5</v>
          </cell>
        </row>
        <row r="7154">
          <cell r="D7154" t="str">
            <v>034695_Z11</v>
          </cell>
          <cell r="P7154">
            <v>2</v>
          </cell>
          <cell r="AD7154">
            <v>6</v>
          </cell>
        </row>
        <row r="7155">
          <cell r="D7155" t="str">
            <v>034699_Z11</v>
          </cell>
          <cell r="P7155">
            <v>0.18</v>
          </cell>
          <cell r="AD7155">
            <v>1</v>
          </cell>
        </row>
        <row r="7156">
          <cell r="D7156" t="str">
            <v>034699_Z11</v>
          </cell>
          <cell r="P7156">
            <v>0.18</v>
          </cell>
          <cell r="AD7156">
            <v>2</v>
          </cell>
        </row>
        <row r="7157">
          <cell r="D7157" t="str">
            <v>034699_Z11</v>
          </cell>
          <cell r="P7157">
            <v>0.18</v>
          </cell>
          <cell r="AD7157">
            <v>3</v>
          </cell>
        </row>
        <row r="7158">
          <cell r="D7158" t="str">
            <v>034699_Z11</v>
          </cell>
          <cell r="P7158">
            <v>0.18</v>
          </cell>
          <cell r="AD7158">
            <v>4</v>
          </cell>
        </row>
        <row r="7159">
          <cell r="D7159" t="str">
            <v>034699_Z11</v>
          </cell>
          <cell r="P7159">
            <v>0.18</v>
          </cell>
          <cell r="AD7159">
            <v>5</v>
          </cell>
        </row>
        <row r="7160">
          <cell r="D7160" t="str">
            <v>034699_Z11</v>
          </cell>
          <cell r="P7160">
            <v>0.18</v>
          </cell>
          <cell r="AD7160">
            <v>6</v>
          </cell>
        </row>
        <row r="7161">
          <cell r="D7161" t="str">
            <v>034700_Z11</v>
          </cell>
          <cell r="P7161"/>
          <cell r="AD7161">
            <v>1</v>
          </cell>
        </row>
        <row r="7162">
          <cell r="D7162" t="str">
            <v>034700_Z11</v>
          </cell>
          <cell r="P7162">
            <v>0.06</v>
          </cell>
          <cell r="AD7162">
            <v>2</v>
          </cell>
        </row>
        <row r="7163">
          <cell r="D7163" t="str">
            <v>034700_Z11</v>
          </cell>
          <cell r="P7163">
            <v>0.06</v>
          </cell>
          <cell r="AD7163">
            <v>3</v>
          </cell>
        </row>
        <row r="7164">
          <cell r="D7164" t="str">
            <v>034700_Z11</v>
          </cell>
          <cell r="P7164">
            <v>0.06</v>
          </cell>
          <cell r="AD7164">
            <v>4</v>
          </cell>
        </row>
        <row r="7165">
          <cell r="D7165" t="str">
            <v>034700_Z11</v>
          </cell>
          <cell r="P7165">
            <v>0.06</v>
          </cell>
          <cell r="AD7165">
            <v>5</v>
          </cell>
        </row>
        <row r="7166">
          <cell r="D7166" t="str">
            <v>034700_Z11</v>
          </cell>
          <cell r="P7166">
            <v>0.06</v>
          </cell>
          <cell r="AD7166">
            <v>6</v>
          </cell>
        </row>
        <row r="7167">
          <cell r="D7167" t="str">
            <v>034703_Z11</v>
          </cell>
          <cell r="P7167">
            <v>0.03</v>
          </cell>
          <cell r="AD7167">
            <v>1</v>
          </cell>
        </row>
        <row r="7168">
          <cell r="D7168" t="str">
            <v>034703_Z11</v>
          </cell>
          <cell r="P7168">
            <v>0.03</v>
          </cell>
          <cell r="AD7168">
            <v>2</v>
          </cell>
        </row>
        <row r="7169">
          <cell r="D7169" t="str">
            <v>034703_Z11</v>
          </cell>
          <cell r="P7169">
            <v>0.03</v>
          </cell>
          <cell r="AD7169">
            <v>3</v>
          </cell>
        </row>
        <row r="7170">
          <cell r="D7170" t="str">
            <v>034703_Z11</v>
          </cell>
          <cell r="P7170">
            <v>0.03</v>
          </cell>
          <cell r="AD7170">
            <v>4</v>
          </cell>
        </row>
        <row r="7171">
          <cell r="D7171" t="str">
            <v>034703_Z11</v>
          </cell>
          <cell r="P7171">
            <v>0.03</v>
          </cell>
          <cell r="AD7171">
            <v>5</v>
          </cell>
        </row>
        <row r="7172">
          <cell r="D7172" t="str">
            <v>034703_Z11</v>
          </cell>
          <cell r="P7172">
            <v>0.03</v>
          </cell>
          <cell r="AD7172">
            <v>6</v>
          </cell>
        </row>
        <row r="7173">
          <cell r="D7173" t="str">
            <v>034706_Z11</v>
          </cell>
          <cell r="P7173">
            <v>0.1</v>
          </cell>
          <cell r="AD7173">
            <v>1</v>
          </cell>
        </row>
        <row r="7174">
          <cell r="D7174" t="str">
            <v>034706_Z11</v>
          </cell>
          <cell r="P7174">
            <v>0.1</v>
          </cell>
          <cell r="AD7174">
            <v>2</v>
          </cell>
        </row>
        <row r="7175">
          <cell r="D7175" t="str">
            <v>034706_Z11</v>
          </cell>
          <cell r="P7175">
            <v>0.1</v>
          </cell>
          <cell r="AD7175">
            <v>3</v>
          </cell>
        </row>
        <row r="7176">
          <cell r="D7176" t="str">
            <v>034706_Z11</v>
          </cell>
          <cell r="P7176">
            <v>0.1</v>
          </cell>
          <cell r="AD7176">
            <v>4</v>
          </cell>
        </row>
        <row r="7177">
          <cell r="D7177" t="str">
            <v>034706_Z11</v>
          </cell>
          <cell r="P7177">
            <v>0.1</v>
          </cell>
          <cell r="AD7177">
            <v>5</v>
          </cell>
        </row>
        <row r="7178">
          <cell r="D7178" t="str">
            <v>034706_Z11</v>
          </cell>
          <cell r="P7178">
            <v>0.1</v>
          </cell>
          <cell r="AD7178">
            <v>6</v>
          </cell>
        </row>
        <row r="7179">
          <cell r="D7179" t="str">
            <v>034709_Z11</v>
          </cell>
          <cell r="P7179">
            <v>8.2000000000000003E-2</v>
          </cell>
          <cell r="AD7179">
            <v>1</v>
          </cell>
        </row>
        <row r="7180">
          <cell r="D7180" t="str">
            <v>034709_Z11</v>
          </cell>
          <cell r="P7180">
            <v>8.2000000000000003E-2</v>
          </cell>
          <cell r="AD7180">
            <v>2</v>
          </cell>
        </row>
        <row r="7181">
          <cell r="D7181" t="str">
            <v>034709_Z11</v>
          </cell>
          <cell r="P7181">
            <v>8.2000000000000003E-2</v>
          </cell>
          <cell r="AD7181">
            <v>3</v>
          </cell>
        </row>
        <row r="7182">
          <cell r="D7182" t="str">
            <v>034709_Z11</v>
          </cell>
          <cell r="P7182">
            <v>8.2000000000000003E-2</v>
          </cell>
          <cell r="AD7182">
            <v>4</v>
          </cell>
        </row>
        <row r="7183">
          <cell r="D7183" t="str">
            <v>034709_Z11</v>
          </cell>
          <cell r="P7183">
            <v>8.2000000000000003E-2</v>
          </cell>
          <cell r="AD7183">
            <v>5</v>
          </cell>
        </row>
        <row r="7184">
          <cell r="D7184" t="str">
            <v>034709_Z11</v>
          </cell>
          <cell r="P7184">
            <v>8.2000000000000003E-2</v>
          </cell>
          <cell r="AD7184">
            <v>6</v>
          </cell>
        </row>
        <row r="7185">
          <cell r="D7185" t="str">
            <v>034710_Z11</v>
          </cell>
          <cell r="P7185">
            <v>5.4999999999999997E-3</v>
          </cell>
          <cell r="AD7185">
            <v>1</v>
          </cell>
        </row>
        <row r="7186">
          <cell r="D7186" t="str">
            <v>034710_Z11</v>
          </cell>
          <cell r="P7186">
            <v>5.4999999999999997E-3</v>
          </cell>
          <cell r="AD7186">
            <v>2</v>
          </cell>
        </row>
        <row r="7187">
          <cell r="D7187" t="str">
            <v>034710_Z11</v>
          </cell>
          <cell r="P7187">
            <v>5.4999999999999997E-3</v>
          </cell>
          <cell r="AD7187">
            <v>3</v>
          </cell>
        </row>
        <row r="7188">
          <cell r="D7188" t="str">
            <v>034710_Z11</v>
          </cell>
          <cell r="P7188">
            <v>5.4999999999999997E-3</v>
          </cell>
          <cell r="AD7188">
            <v>4</v>
          </cell>
        </row>
        <row r="7189">
          <cell r="D7189" t="str">
            <v>034710_Z11</v>
          </cell>
          <cell r="P7189">
            <v>5.4999999999999997E-3</v>
          </cell>
          <cell r="AD7189">
            <v>5</v>
          </cell>
        </row>
        <row r="7190">
          <cell r="D7190" t="str">
            <v>034734_Z11</v>
          </cell>
          <cell r="P7190">
            <v>0.01</v>
          </cell>
          <cell r="AD7190">
            <v>2</v>
          </cell>
        </row>
        <row r="7191">
          <cell r="D7191" t="str">
            <v>034734_Z11</v>
          </cell>
          <cell r="P7191">
            <v>0.01</v>
          </cell>
          <cell r="AD7191">
            <v>3</v>
          </cell>
        </row>
        <row r="7192">
          <cell r="D7192" t="str">
            <v>034734_Z11</v>
          </cell>
          <cell r="P7192">
            <v>0.01</v>
          </cell>
          <cell r="AD7192">
            <v>4</v>
          </cell>
        </row>
        <row r="7193">
          <cell r="D7193" t="str">
            <v>034734_Z11</v>
          </cell>
          <cell r="P7193">
            <v>0.01</v>
          </cell>
          <cell r="AD7193">
            <v>5</v>
          </cell>
        </row>
        <row r="7194">
          <cell r="D7194" t="str">
            <v>034734_Z11</v>
          </cell>
          <cell r="P7194">
            <v>0.01</v>
          </cell>
          <cell r="AD7194">
            <v>6</v>
          </cell>
        </row>
        <row r="7195">
          <cell r="D7195" t="str">
            <v>034736_Z11</v>
          </cell>
          <cell r="P7195">
            <v>0.04</v>
          </cell>
          <cell r="AD7195">
            <v>3</v>
          </cell>
        </row>
        <row r="7196">
          <cell r="D7196" t="str">
            <v>034736_Z11</v>
          </cell>
          <cell r="P7196">
            <v>0.04</v>
          </cell>
          <cell r="AD7196">
            <v>4</v>
          </cell>
        </row>
        <row r="7197">
          <cell r="D7197" t="str">
            <v>034736_Z11</v>
          </cell>
          <cell r="P7197">
            <v>0.04</v>
          </cell>
          <cell r="AD7197">
            <v>5</v>
          </cell>
        </row>
        <row r="7198">
          <cell r="D7198" t="str">
            <v>034736_Z11</v>
          </cell>
          <cell r="P7198">
            <v>0.04</v>
          </cell>
          <cell r="AD7198">
            <v>6</v>
          </cell>
        </row>
        <row r="7199">
          <cell r="D7199" t="str">
            <v>034737_Z11</v>
          </cell>
          <cell r="P7199">
            <v>0.04</v>
          </cell>
          <cell r="AD7199">
            <v>3</v>
          </cell>
        </row>
        <row r="7200">
          <cell r="D7200" t="str">
            <v>034737_Z11</v>
          </cell>
          <cell r="P7200">
            <v>0.04</v>
          </cell>
          <cell r="AD7200">
            <v>4</v>
          </cell>
        </row>
        <row r="7201">
          <cell r="D7201" t="str">
            <v>034737_Z11</v>
          </cell>
          <cell r="P7201">
            <v>0.04</v>
          </cell>
          <cell r="AD7201">
            <v>5</v>
          </cell>
        </row>
        <row r="7202">
          <cell r="D7202" t="str">
            <v>034737_Z11</v>
          </cell>
          <cell r="P7202">
            <v>0.04</v>
          </cell>
          <cell r="AD7202">
            <v>6</v>
          </cell>
        </row>
        <row r="7203">
          <cell r="D7203" t="str">
            <v>034738_Z11</v>
          </cell>
          <cell r="P7203">
            <v>4.0000000000000001E-3</v>
          </cell>
          <cell r="AD7203">
            <v>3</v>
          </cell>
        </row>
        <row r="7204">
          <cell r="D7204" t="str">
            <v>034738_Z11</v>
          </cell>
          <cell r="P7204">
            <v>4.0000000000000001E-3</v>
          </cell>
          <cell r="AD7204">
            <v>4</v>
          </cell>
        </row>
        <row r="7205">
          <cell r="D7205" t="str">
            <v>034738_Z11</v>
          </cell>
          <cell r="P7205">
            <v>4.0000000000000001E-3</v>
          </cell>
          <cell r="AD7205">
            <v>5</v>
          </cell>
        </row>
        <row r="7206">
          <cell r="D7206" t="str">
            <v>034738_Z11</v>
          </cell>
          <cell r="P7206">
            <v>4.0000000000000001E-3</v>
          </cell>
          <cell r="AD7206">
            <v>6</v>
          </cell>
        </row>
        <row r="7207">
          <cell r="D7207" t="str">
            <v>034739_Z11</v>
          </cell>
          <cell r="P7207">
            <v>1.28</v>
          </cell>
          <cell r="AD7207">
            <v>2</v>
          </cell>
        </row>
        <row r="7208">
          <cell r="D7208" t="str">
            <v>034739_Z11</v>
          </cell>
          <cell r="P7208">
            <v>1.28</v>
          </cell>
          <cell r="AD7208">
            <v>3</v>
          </cell>
        </row>
        <row r="7209">
          <cell r="D7209" t="str">
            <v>034739_Z11</v>
          </cell>
          <cell r="P7209">
            <v>1.28</v>
          </cell>
          <cell r="AD7209">
            <v>4</v>
          </cell>
        </row>
        <row r="7210">
          <cell r="D7210" t="str">
            <v>034739_Z11</v>
          </cell>
          <cell r="P7210">
            <v>1.28</v>
          </cell>
          <cell r="AD7210">
            <v>5</v>
          </cell>
        </row>
        <row r="7211">
          <cell r="D7211" t="str">
            <v>034739_Z11</v>
          </cell>
          <cell r="P7211">
            <v>1.28</v>
          </cell>
          <cell r="AD7211">
            <v>6</v>
          </cell>
        </row>
        <row r="7212">
          <cell r="D7212" t="str">
            <v>034744_Z11</v>
          </cell>
          <cell r="P7212">
            <v>5.4999999999999997E-3</v>
          </cell>
          <cell r="AD7212">
            <v>1</v>
          </cell>
        </row>
        <row r="7213">
          <cell r="D7213" t="str">
            <v>034744_Z11</v>
          </cell>
          <cell r="P7213">
            <v>5.4999999999999997E-3</v>
          </cell>
          <cell r="AD7213">
            <v>2</v>
          </cell>
        </row>
        <row r="7214">
          <cell r="D7214" t="str">
            <v>034744_Z11</v>
          </cell>
          <cell r="P7214">
            <v>5.4999999999999997E-3</v>
          </cell>
          <cell r="AD7214">
            <v>3</v>
          </cell>
        </row>
        <row r="7215">
          <cell r="D7215" t="str">
            <v>034744_Z11</v>
          </cell>
          <cell r="P7215">
            <v>5.4999999999999997E-3</v>
          </cell>
          <cell r="AD7215">
            <v>4</v>
          </cell>
        </row>
        <row r="7216">
          <cell r="D7216" t="str">
            <v>034744_Z11</v>
          </cell>
          <cell r="P7216">
            <v>5.4999999999999997E-3</v>
          </cell>
          <cell r="AD7216">
            <v>5</v>
          </cell>
        </row>
        <row r="7217">
          <cell r="D7217" t="str">
            <v>034744_Z11</v>
          </cell>
          <cell r="P7217">
            <v>5.4999999999999997E-3</v>
          </cell>
          <cell r="AD7217">
            <v>6</v>
          </cell>
        </row>
        <row r="7218">
          <cell r="D7218" t="str">
            <v>034761_Z11</v>
          </cell>
          <cell r="P7218">
            <v>3.6999999999999998E-2</v>
          </cell>
          <cell r="AD7218">
            <v>4</v>
          </cell>
        </row>
        <row r="7219">
          <cell r="D7219" t="str">
            <v>034761_Z11</v>
          </cell>
          <cell r="P7219">
            <v>3.6999999999999998E-2</v>
          </cell>
          <cell r="AD7219">
            <v>5</v>
          </cell>
        </row>
        <row r="7220">
          <cell r="D7220" t="str">
            <v>034761_Z11</v>
          </cell>
          <cell r="P7220">
            <v>3.6999999999999998E-2</v>
          </cell>
          <cell r="AD7220">
            <v>6</v>
          </cell>
        </row>
        <row r="7221">
          <cell r="D7221" t="str">
            <v>VIRT_00045P</v>
          </cell>
          <cell r="P7221">
            <v>0.22</v>
          </cell>
          <cell r="AD7221">
            <v>1</v>
          </cell>
        </row>
        <row r="7222">
          <cell r="D7222" t="str">
            <v>VIRT_00045P</v>
          </cell>
          <cell r="P7222">
            <v>0.22</v>
          </cell>
          <cell r="AD7222">
            <v>2</v>
          </cell>
        </row>
        <row r="7223">
          <cell r="D7223" t="str">
            <v>VIRT_00045P</v>
          </cell>
          <cell r="P7223">
            <v>0.22</v>
          </cell>
          <cell r="AD7223">
            <v>3</v>
          </cell>
        </row>
        <row r="7224">
          <cell r="D7224" t="str">
            <v>VIRT_00045P</v>
          </cell>
          <cell r="P7224">
            <v>0.22</v>
          </cell>
          <cell r="AD7224">
            <v>4</v>
          </cell>
        </row>
        <row r="7225">
          <cell r="D7225" t="str">
            <v>VIRT_00045P</v>
          </cell>
          <cell r="P7225">
            <v>0.22</v>
          </cell>
          <cell r="AD7225">
            <v>5</v>
          </cell>
        </row>
        <row r="7226">
          <cell r="D7226" t="str">
            <v>VIRT_00045P</v>
          </cell>
          <cell r="P7226">
            <v>0.22</v>
          </cell>
          <cell r="AD7226">
            <v>6</v>
          </cell>
        </row>
        <row r="7227">
          <cell r="D7227" t="str">
            <v>VIRT_00049P</v>
          </cell>
          <cell r="P7227">
            <v>5.67</v>
          </cell>
          <cell r="AD7227">
            <v>1</v>
          </cell>
        </row>
        <row r="7228">
          <cell r="D7228" t="str">
            <v>VIRT_00049P</v>
          </cell>
          <cell r="P7228">
            <v>5.67</v>
          </cell>
          <cell r="AD7228">
            <v>2</v>
          </cell>
        </row>
        <row r="7229">
          <cell r="D7229" t="str">
            <v>VIRT_00049P</v>
          </cell>
          <cell r="P7229">
            <v>5.67</v>
          </cell>
          <cell r="AD7229">
            <v>3</v>
          </cell>
        </row>
        <row r="7230">
          <cell r="D7230" t="str">
            <v>VIRT_00049P</v>
          </cell>
          <cell r="P7230">
            <v>5.67</v>
          </cell>
          <cell r="AD7230">
            <v>4</v>
          </cell>
        </row>
        <row r="7231">
          <cell r="D7231" t="str">
            <v>VIRT_00049P</v>
          </cell>
          <cell r="P7231">
            <v>5.67</v>
          </cell>
          <cell r="AD7231">
            <v>5</v>
          </cell>
        </row>
        <row r="7232">
          <cell r="D7232" t="str">
            <v>VIRT_00049P</v>
          </cell>
          <cell r="P7232">
            <v>5.67</v>
          </cell>
          <cell r="AD7232">
            <v>6</v>
          </cell>
        </row>
        <row r="7233">
          <cell r="D7233" t="str">
            <v>VIRT_00050P</v>
          </cell>
          <cell r="P7233">
            <v>2.8</v>
          </cell>
          <cell r="AD7233">
            <v>1</v>
          </cell>
        </row>
        <row r="7234">
          <cell r="D7234" t="str">
            <v>VIRT_00050P</v>
          </cell>
          <cell r="P7234">
            <v>2.8</v>
          </cell>
          <cell r="AD7234">
            <v>2</v>
          </cell>
        </row>
        <row r="7235">
          <cell r="D7235" t="str">
            <v>VIRT_00050P</v>
          </cell>
          <cell r="P7235">
            <v>2.8</v>
          </cell>
          <cell r="AD7235">
            <v>3</v>
          </cell>
        </row>
        <row r="7236">
          <cell r="D7236" t="str">
            <v>VIRT_00050P</v>
          </cell>
          <cell r="P7236">
            <v>2.8</v>
          </cell>
          <cell r="AD7236">
            <v>4</v>
          </cell>
        </row>
        <row r="7237">
          <cell r="D7237" t="str">
            <v>VIRT_00050P</v>
          </cell>
          <cell r="P7237">
            <v>2.8</v>
          </cell>
          <cell r="AD7237">
            <v>5</v>
          </cell>
        </row>
        <row r="7238">
          <cell r="D7238" t="str">
            <v>VIRT_00050P</v>
          </cell>
          <cell r="P7238">
            <v>2.8</v>
          </cell>
          <cell r="AD7238">
            <v>6</v>
          </cell>
        </row>
        <row r="7239">
          <cell r="D7239" t="str">
            <v>VIRT_03581E</v>
          </cell>
          <cell r="P7239">
            <v>0.03</v>
          </cell>
          <cell r="AD7239">
            <v>1</v>
          </cell>
        </row>
        <row r="7240">
          <cell r="D7240" t="str">
            <v>VIRT_03581E</v>
          </cell>
          <cell r="P7240">
            <v>0.03</v>
          </cell>
          <cell r="AD7240">
            <v>2</v>
          </cell>
        </row>
        <row r="7241">
          <cell r="D7241" t="str">
            <v>VIRT_03581E</v>
          </cell>
          <cell r="P7241">
            <v>0.03</v>
          </cell>
          <cell r="AD7241">
            <v>3</v>
          </cell>
        </row>
        <row r="7242">
          <cell r="D7242" t="str">
            <v>VIRT_03581E</v>
          </cell>
          <cell r="P7242">
            <v>0.03</v>
          </cell>
          <cell r="AD7242">
            <v>4</v>
          </cell>
        </row>
        <row r="7243">
          <cell r="D7243" t="str">
            <v>VIRT_03581E</v>
          </cell>
          <cell r="P7243">
            <v>0.03</v>
          </cell>
          <cell r="AD7243">
            <v>5</v>
          </cell>
        </row>
        <row r="7244">
          <cell r="D7244" t="str">
            <v>VIRT_03581E</v>
          </cell>
          <cell r="P7244">
            <v>0.03</v>
          </cell>
          <cell r="AD7244">
            <v>6</v>
          </cell>
        </row>
        <row r="7245">
          <cell r="D7245" t="str">
            <v>VIRT_03583E</v>
          </cell>
          <cell r="P7245">
            <v>0.04</v>
          </cell>
          <cell r="AD7245">
            <v>1</v>
          </cell>
        </row>
        <row r="7246">
          <cell r="D7246" t="str">
            <v>VIRT_03583E</v>
          </cell>
          <cell r="P7246">
            <v>0.04</v>
          </cell>
          <cell r="AD7246">
            <v>2</v>
          </cell>
        </row>
        <row r="7247">
          <cell r="D7247" t="str">
            <v>VIRT_03583E</v>
          </cell>
          <cell r="P7247">
            <v>0.04</v>
          </cell>
          <cell r="AD7247">
            <v>3</v>
          </cell>
        </row>
        <row r="7248">
          <cell r="D7248" t="str">
            <v>VIRT_03583E</v>
          </cell>
          <cell r="P7248">
            <v>0.04</v>
          </cell>
          <cell r="AD7248">
            <v>4</v>
          </cell>
        </row>
        <row r="7249">
          <cell r="D7249" t="str">
            <v>VIRT_03583E</v>
          </cell>
          <cell r="P7249">
            <v>0.04</v>
          </cell>
          <cell r="AD7249">
            <v>5</v>
          </cell>
        </row>
        <row r="7250">
          <cell r="D7250" t="str">
            <v>VIRT_03584E</v>
          </cell>
          <cell r="P7250">
            <v>1.6500000000000001E-2</v>
          </cell>
          <cell r="AD7250">
            <v>1</v>
          </cell>
        </row>
        <row r="7251">
          <cell r="D7251" t="str">
            <v>VIRT_03584E</v>
          </cell>
          <cell r="P7251">
            <v>1.6500000000000001E-2</v>
          </cell>
          <cell r="AD7251">
            <v>2</v>
          </cell>
        </row>
        <row r="7252">
          <cell r="D7252" t="str">
            <v>VIRT_03584E</v>
          </cell>
          <cell r="P7252">
            <v>1.6500000000000001E-2</v>
          </cell>
          <cell r="AD7252">
            <v>3</v>
          </cell>
        </row>
        <row r="7253">
          <cell r="D7253" t="str">
            <v>VIRT_03584E</v>
          </cell>
          <cell r="P7253">
            <v>1.6500000000000001E-2</v>
          </cell>
          <cell r="AD7253">
            <v>4</v>
          </cell>
        </row>
        <row r="7254">
          <cell r="D7254" t="str">
            <v>VIRT_03584E</v>
          </cell>
          <cell r="P7254">
            <v>1.6500000000000001E-2</v>
          </cell>
          <cell r="AD7254">
            <v>5</v>
          </cell>
        </row>
        <row r="7255">
          <cell r="D7255" t="str">
            <v>VIRT_03584E</v>
          </cell>
          <cell r="P7255">
            <v>1.6500000000000001E-2</v>
          </cell>
          <cell r="AD7255">
            <v>6</v>
          </cell>
        </row>
        <row r="7256">
          <cell r="D7256" t="str">
            <v>VIRT_03599E</v>
          </cell>
          <cell r="P7256">
            <v>2.4E-2</v>
          </cell>
          <cell r="AD7256">
            <v>1</v>
          </cell>
        </row>
        <row r="7257">
          <cell r="D7257" t="str">
            <v>VIRT_03599E</v>
          </cell>
          <cell r="P7257">
            <v>2.4E-2</v>
          </cell>
          <cell r="AD7257">
            <v>2</v>
          </cell>
        </row>
        <row r="7258">
          <cell r="D7258" t="str">
            <v>VIRT_03599E</v>
          </cell>
          <cell r="P7258">
            <v>2.4E-2</v>
          </cell>
          <cell r="AD7258">
            <v>3</v>
          </cell>
        </row>
        <row r="7259">
          <cell r="D7259" t="str">
            <v>VIRT_03599E</v>
          </cell>
          <cell r="P7259">
            <v>2.4E-2</v>
          </cell>
          <cell r="AD7259">
            <v>4</v>
          </cell>
        </row>
        <row r="7260">
          <cell r="D7260" t="str">
            <v>VIRT_03599E</v>
          </cell>
          <cell r="P7260">
            <v>2.4E-2</v>
          </cell>
          <cell r="AD7260">
            <v>5</v>
          </cell>
        </row>
        <row r="7261">
          <cell r="D7261" t="str">
            <v>VIRT_03599E</v>
          </cell>
          <cell r="P7261">
            <v>2.4E-2</v>
          </cell>
          <cell r="AD7261">
            <v>6</v>
          </cell>
        </row>
        <row r="7262">
          <cell r="D7262" t="str">
            <v>VIRT_03603E</v>
          </cell>
          <cell r="P7262">
            <v>4.4999999999999998E-2</v>
          </cell>
          <cell r="AD7262">
            <v>1</v>
          </cell>
        </row>
        <row r="7263">
          <cell r="D7263" t="str">
            <v>VIRT_03603E</v>
          </cell>
          <cell r="P7263">
            <v>4.4999999999999998E-2</v>
          </cell>
          <cell r="AD7263">
            <v>2</v>
          </cell>
        </row>
        <row r="7264">
          <cell r="D7264" t="str">
            <v>VIRT_03603E</v>
          </cell>
          <cell r="P7264">
            <v>4.4999999999999998E-2</v>
          </cell>
          <cell r="AD7264">
            <v>3</v>
          </cell>
        </row>
        <row r="7265">
          <cell r="D7265" t="str">
            <v>VIRT_03603E</v>
          </cell>
          <cell r="P7265">
            <v>4.4999999999999998E-2</v>
          </cell>
          <cell r="AD7265">
            <v>4</v>
          </cell>
        </row>
        <row r="7266">
          <cell r="D7266" t="str">
            <v>VIRT_03603E</v>
          </cell>
          <cell r="P7266">
            <v>4.4999999999999998E-2</v>
          </cell>
          <cell r="AD7266">
            <v>5</v>
          </cell>
        </row>
        <row r="7267">
          <cell r="D7267" t="str">
            <v>VIRT_03603E</v>
          </cell>
          <cell r="P7267">
            <v>4.4999999999999998E-2</v>
          </cell>
          <cell r="AD7267">
            <v>6</v>
          </cell>
        </row>
        <row r="7268">
          <cell r="D7268" t="str">
            <v>VIRT_03611E</v>
          </cell>
          <cell r="P7268">
            <v>1.15E-2</v>
          </cell>
          <cell r="AD7268">
            <v>1</v>
          </cell>
        </row>
        <row r="7269">
          <cell r="D7269" t="str">
            <v>VIRT_03611E</v>
          </cell>
          <cell r="P7269">
            <v>1.15E-2</v>
          </cell>
          <cell r="AD7269">
            <v>2</v>
          </cell>
        </row>
        <row r="7270">
          <cell r="D7270" t="str">
            <v>VIRT_03611E</v>
          </cell>
          <cell r="P7270">
            <v>1.15E-2</v>
          </cell>
          <cell r="AD7270">
            <v>3</v>
          </cell>
        </row>
        <row r="7271">
          <cell r="D7271" t="str">
            <v>VIRT_03611E</v>
          </cell>
          <cell r="P7271">
            <v>1.15E-2</v>
          </cell>
          <cell r="AD7271">
            <v>4</v>
          </cell>
        </row>
        <row r="7272">
          <cell r="D7272" t="str">
            <v>VIRT_03611E</v>
          </cell>
          <cell r="P7272">
            <v>1.15E-2</v>
          </cell>
          <cell r="AD7272">
            <v>5</v>
          </cell>
        </row>
        <row r="7273">
          <cell r="D7273" t="str">
            <v>VIRT_03611E</v>
          </cell>
          <cell r="P7273">
            <v>1.15E-2</v>
          </cell>
          <cell r="AD7273">
            <v>6</v>
          </cell>
        </row>
        <row r="7274">
          <cell r="D7274" t="str">
            <v>VIRT_03615E</v>
          </cell>
          <cell r="P7274">
            <v>2.2499999999999999E-2</v>
          </cell>
          <cell r="AD7274">
            <v>1</v>
          </cell>
        </row>
        <row r="7275">
          <cell r="D7275" t="str">
            <v>VIRT_03615E</v>
          </cell>
          <cell r="P7275">
            <v>2.2499999999999999E-2</v>
          </cell>
          <cell r="AD7275">
            <v>2</v>
          </cell>
        </row>
        <row r="7276">
          <cell r="D7276" t="str">
            <v>VIRT_03615E</v>
          </cell>
          <cell r="P7276">
            <v>2.2499999999999999E-2</v>
          </cell>
          <cell r="AD7276">
            <v>3</v>
          </cell>
        </row>
        <row r="7277">
          <cell r="D7277" t="str">
            <v>VIRT_03615E</v>
          </cell>
          <cell r="P7277">
            <v>2.2499999999999999E-2</v>
          </cell>
          <cell r="AD7277">
            <v>4</v>
          </cell>
        </row>
        <row r="7278">
          <cell r="D7278" t="str">
            <v>VIRT_03615E</v>
          </cell>
          <cell r="P7278">
            <v>2.2499999999999999E-2</v>
          </cell>
          <cell r="AD7278">
            <v>5</v>
          </cell>
        </row>
        <row r="7279">
          <cell r="D7279" t="str">
            <v>VIRT_03620E</v>
          </cell>
          <cell r="P7279">
            <v>2.1999999999999999E-2</v>
          </cell>
          <cell r="AD7279">
            <v>1</v>
          </cell>
        </row>
        <row r="7280">
          <cell r="D7280" t="str">
            <v>VIRT_03620E</v>
          </cell>
          <cell r="P7280">
            <v>2.1999999999999999E-2</v>
          </cell>
          <cell r="AD7280">
            <v>2</v>
          </cell>
        </row>
        <row r="7281">
          <cell r="D7281" t="str">
            <v>VIRT_03620E</v>
          </cell>
          <cell r="P7281">
            <v>2.1999999999999999E-2</v>
          </cell>
          <cell r="AD7281">
            <v>3</v>
          </cell>
        </row>
        <row r="7282">
          <cell r="D7282" t="str">
            <v>VIRT_03620E</v>
          </cell>
          <cell r="P7282">
            <v>2.1999999999999999E-2</v>
          </cell>
          <cell r="AD7282">
            <v>4</v>
          </cell>
        </row>
        <row r="7283">
          <cell r="D7283" t="str">
            <v>VIRT_03620E</v>
          </cell>
          <cell r="P7283">
            <v>2.1999999999999999E-2</v>
          </cell>
          <cell r="AD7283">
            <v>5</v>
          </cell>
        </row>
        <row r="7284">
          <cell r="D7284" t="str">
            <v>VIRT_03620E</v>
          </cell>
          <cell r="P7284">
            <v>2.1999999999999999E-2</v>
          </cell>
          <cell r="AD7284">
            <v>6</v>
          </cell>
        </row>
        <row r="7285">
          <cell r="D7285" t="str">
            <v>VIRT_03626E</v>
          </cell>
          <cell r="P7285">
            <v>7.4999999999999997E-3</v>
          </cell>
          <cell r="AD7285">
            <v>1</v>
          </cell>
        </row>
        <row r="7286">
          <cell r="D7286" t="str">
            <v>VIRT_03626E</v>
          </cell>
          <cell r="P7286">
            <v>7.4999999999999997E-3</v>
          </cell>
          <cell r="AD7286">
            <v>2</v>
          </cell>
        </row>
        <row r="7287">
          <cell r="D7287" t="str">
            <v>VIRT_03626E</v>
          </cell>
          <cell r="P7287">
            <v>7.4999999999999997E-3</v>
          </cell>
          <cell r="AD7287">
            <v>3</v>
          </cell>
        </row>
        <row r="7288">
          <cell r="D7288" t="str">
            <v>VIRT_03626E</v>
          </cell>
          <cell r="P7288">
            <v>7.4999999999999997E-3</v>
          </cell>
          <cell r="AD7288">
            <v>4</v>
          </cell>
        </row>
        <row r="7289">
          <cell r="D7289" t="str">
            <v>VIRT_03626E</v>
          </cell>
          <cell r="P7289">
            <v>7.4999999999999997E-3</v>
          </cell>
          <cell r="AD7289">
            <v>5</v>
          </cell>
        </row>
        <row r="7290">
          <cell r="D7290" t="str">
            <v>VIRT_03626E</v>
          </cell>
          <cell r="P7290">
            <v>7.4999999999999997E-3</v>
          </cell>
          <cell r="AD7290">
            <v>6</v>
          </cell>
        </row>
        <row r="7291">
          <cell r="D7291" t="str">
            <v>VIRT_03631E</v>
          </cell>
          <cell r="P7291">
            <v>0.23</v>
          </cell>
          <cell r="AD7291">
            <v>1</v>
          </cell>
        </row>
        <row r="7292">
          <cell r="D7292" t="str">
            <v>VIRT_03631E</v>
          </cell>
          <cell r="P7292">
            <v>0.23</v>
          </cell>
          <cell r="AD7292">
            <v>2</v>
          </cell>
        </row>
        <row r="7293">
          <cell r="D7293" t="str">
            <v>VIRT_03631E</v>
          </cell>
          <cell r="P7293">
            <v>0.23</v>
          </cell>
          <cell r="AD7293">
            <v>3</v>
          </cell>
        </row>
        <row r="7294">
          <cell r="D7294" t="str">
            <v>VIRT_03631E</v>
          </cell>
          <cell r="P7294">
            <v>0.23</v>
          </cell>
          <cell r="AD7294">
            <v>4</v>
          </cell>
        </row>
        <row r="7295">
          <cell r="D7295" t="str">
            <v>VIRT_03631E</v>
          </cell>
          <cell r="P7295">
            <v>0.23</v>
          </cell>
          <cell r="AD7295">
            <v>5</v>
          </cell>
        </row>
        <row r="7296">
          <cell r="D7296" t="str">
            <v>VIRT_03631E</v>
          </cell>
          <cell r="P7296">
            <v>0.23</v>
          </cell>
          <cell r="AD7296">
            <v>6</v>
          </cell>
        </row>
        <row r="7297">
          <cell r="D7297" t="str">
            <v>VIRT_03636E</v>
          </cell>
          <cell r="P7297">
            <v>2.1999999999999999E-2</v>
          </cell>
          <cell r="AD7297">
            <v>1</v>
          </cell>
        </row>
        <row r="7298">
          <cell r="D7298" t="str">
            <v>VIRT_03636E</v>
          </cell>
          <cell r="P7298">
            <v>2.1999999999999999E-2</v>
          </cell>
          <cell r="AD7298">
            <v>2</v>
          </cell>
        </row>
        <row r="7299">
          <cell r="D7299" t="str">
            <v>VIRT_03636E</v>
          </cell>
          <cell r="P7299">
            <v>2.1999999999999999E-2</v>
          </cell>
          <cell r="AD7299">
            <v>3</v>
          </cell>
        </row>
        <row r="7300">
          <cell r="D7300" t="str">
            <v>VIRT_03636E</v>
          </cell>
          <cell r="P7300">
            <v>2.1999999999999999E-2</v>
          </cell>
          <cell r="AD7300">
            <v>4</v>
          </cell>
        </row>
        <row r="7301">
          <cell r="D7301" t="str">
            <v>VIRT_03636E</v>
          </cell>
          <cell r="P7301">
            <v>2.1999999999999999E-2</v>
          </cell>
          <cell r="AD7301">
            <v>5</v>
          </cell>
        </row>
        <row r="7302">
          <cell r="D7302" t="str">
            <v>VIRT_03636E</v>
          </cell>
          <cell r="P7302">
            <v>2.1999999999999999E-2</v>
          </cell>
          <cell r="AD7302">
            <v>6</v>
          </cell>
        </row>
        <row r="7303">
          <cell r="D7303" t="str">
            <v>VIRT_03640E</v>
          </cell>
          <cell r="P7303">
            <v>0.22500000000000001</v>
          </cell>
          <cell r="AD7303">
            <v>1</v>
          </cell>
        </row>
        <row r="7304">
          <cell r="D7304" t="str">
            <v>VIRT_03640E</v>
          </cell>
          <cell r="P7304">
            <v>0.22500000000000001</v>
          </cell>
          <cell r="AD7304">
            <v>2</v>
          </cell>
        </row>
        <row r="7305">
          <cell r="D7305" t="str">
            <v>VIRT_03640E</v>
          </cell>
          <cell r="P7305">
            <v>0.22500000000000001</v>
          </cell>
          <cell r="AD7305">
            <v>3</v>
          </cell>
        </row>
        <row r="7306">
          <cell r="D7306" t="str">
            <v>VIRT_03640E</v>
          </cell>
          <cell r="P7306">
            <v>0.22500000000000001</v>
          </cell>
          <cell r="AD7306">
            <v>4</v>
          </cell>
        </row>
        <row r="7307">
          <cell r="D7307" t="str">
            <v>VIRT_03640E</v>
          </cell>
          <cell r="P7307">
            <v>0.22500000000000001</v>
          </cell>
          <cell r="AD7307">
            <v>5</v>
          </cell>
        </row>
        <row r="7308">
          <cell r="D7308" t="str">
            <v>VIRT_03640E</v>
          </cell>
          <cell r="P7308">
            <v>0.22500000000000001</v>
          </cell>
          <cell r="AD7308">
            <v>6</v>
          </cell>
        </row>
        <row r="7309">
          <cell r="D7309" t="str">
            <v>VIRT_03643E</v>
          </cell>
          <cell r="P7309">
            <v>4.4999999999999998E-2</v>
          </cell>
          <cell r="AD7309">
            <v>1</v>
          </cell>
        </row>
        <row r="7310">
          <cell r="D7310" t="str">
            <v>VIRT_03643E</v>
          </cell>
          <cell r="P7310">
            <v>4.4999999999999998E-2</v>
          </cell>
          <cell r="AD7310">
            <v>2</v>
          </cell>
        </row>
        <row r="7311">
          <cell r="D7311" t="str">
            <v>VIRT_03643E</v>
          </cell>
          <cell r="P7311">
            <v>4.4999999999999998E-2</v>
          </cell>
          <cell r="AD7311">
            <v>3</v>
          </cell>
        </row>
        <row r="7312">
          <cell r="D7312" t="str">
            <v>VIRT_03643E</v>
          </cell>
          <cell r="P7312">
            <v>4.4999999999999998E-2</v>
          </cell>
          <cell r="AD7312">
            <v>4</v>
          </cell>
        </row>
        <row r="7313">
          <cell r="D7313" t="str">
            <v>VIRT_03643E</v>
          </cell>
          <cell r="P7313">
            <v>4.4999999999999998E-2</v>
          </cell>
          <cell r="AD7313">
            <v>5</v>
          </cell>
        </row>
        <row r="7314">
          <cell r="D7314" t="str">
            <v>VIRT_03643E</v>
          </cell>
          <cell r="P7314">
            <v>4.4999999999999998E-2</v>
          </cell>
          <cell r="AD7314">
            <v>6</v>
          </cell>
        </row>
        <row r="7315">
          <cell r="D7315" t="str">
            <v>VIRT_03644E</v>
          </cell>
          <cell r="P7315">
            <v>4.4999999999999998E-2</v>
          </cell>
          <cell r="AD7315">
            <v>1</v>
          </cell>
        </row>
        <row r="7316">
          <cell r="D7316" t="str">
            <v>VIRT_03644E</v>
          </cell>
          <cell r="P7316">
            <v>4.4999999999999998E-2</v>
          </cell>
          <cell r="AD7316">
            <v>2</v>
          </cell>
        </row>
        <row r="7317">
          <cell r="D7317" t="str">
            <v>VIRT_03644E</v>
          </cell>
          <cell r="P7317">
            <v>4.4999999999999998E-2</v>
          </cell>
          <cell r="AD7317">
            <v>3</v>
          </cell>
        </row>
        <row r="7318">
          <cell r="D7318" t="str">
            <v>VIRT_03644E</v>
          </cell>
          <cell r="P7318">
            <v>4.4999999999999998E-2</v>
          </cell>
          <cell r="AD7318">
            <v>4</v>
          </cell>
        </row>
        <row r="7319">
          <cell r="D7319" t="str">
            <v>VIRT_03644E</v>
          </cell>
          <cell r="P7319">
            <v>4.4999999999999998E-2</v>
          </cell>
          <cell r="AD7319">
            <v>5</v>
          </cell>
        </row>
        <row r="7320">
          <cell r="D7320" t="str">
            <v>VIRT_03644E</v>
          </cell>
          <cell r="P7320">
            <v>4.4999999999999998E-2</v>
          </cell>
          <cell r="AD7320">
            <v>6</v>
          </cell>
        </row>
        <row r="7321">
          <cell r="D7321" t="str">
            <v>VIRT_03648E</v>
          </cell>
          <cell r="P7321">
            <v>1.4999999999999999E-2</v>
          </cell>
          <cell r="AD7321">
            <v>1</v>
          </cell>
        </row>
        <row r="7322">
          <cell r="D7322" t="str">
            <v>VIRT_03648E</v>
          </cell>
          <cell r="P7322">
            <v>1.4999999999999999E-2</v>
          </cell>
          <cell r="AD7322">
            <v>2</v>
          </cell>
        </row>
        <row r="7323">
          <cell r="D7323" t="str">
            <v>VIRT_03648E</v>
          </cell>
          <cell r="P7323">
            <v>1.4999999999999999E-2</v>
          </cell>
          <cell r="AD7323">
            <v>3</v>
          </cell>
        </row>
        <row r="7324">
          <cell r="D7324" t="str">
            <v>VIRT_03648E</v>
          </cell>
          <cell r="P7324">
            <v>1.4999999999999999E-2</v>
          </cell>
          <cell r="AD7324">
            <v>4</v>
          </cell>
        </row>
        <row r="7325">
          <cell r="D7325" t="str">
            <v>VIRT_03648E</v>
          </cell>
          <cell r="P7325">
            <v>1.4999999999999999E-2</v>
          </cell>
          <cell r="AD7325">
            <v>5</v>
          </cell>
        </row>
        <row r="7326">
          <cell r="D7326" t="str">
            <v>VIRT_03648E</v>
          </cell>
          <cell r="P7326">
            <v>1.4999999999999999E-2</v>
          </cell>
          <cell r="AD7326">
            <v>6</v>
          </cell>
        </row>
        <row r="7327">
          <cell r="D7327" t="str">
            <v>VIRT_03649E</v>
          </cell>
          <cell r="P7327">
            <v>2.2499999999999999E-2</v>
          </cell>
          <cell r="AD7327">
            <v>1</v>
          </cell>
        </row>
        <row r="7328">
          <cell r="D7328" t="str">
            <v>VIRT_03649E</v>
          </cell>
          <cell r="P7328">
            <v>2.2499999999999999E-2</v>
          </cell>
          <cell r="AD7328">
            <v>2</v>
          </cell>
        </row>
        <row r="7329">
          <cell r="D7329" t="str">
            <v>VIRT_03649E</v>
          </cell>
          <cell r="P7329">
            <v>2.2499999999999999E-2</v>
          </cell>
          <cell r="AD7329">
            <v>3</v>
          </cell>
        </row>
        <row r="7330">
          <cell r="D7330" t="str">
            <v>VIRT_03649E</v>
          </cell>
          <cell r="P7330">
            <v>2.2499999999999999E-2</v>
          </cell>
          <cell r="AD7330">
            <v>4</v>
          </cell>
        </row>
        <row r="7331">
          <cell r="D7331" t="str">
            <v>VIRT_03649E</v>
          </cell>
          <cell r="P7331">
            <v>2.2499999999999999E-2</v>
          </cell>
          <cell r="AD7331">
            <v>5</v>
          </cell>
        </row>
        <row r="7332">
          <cell r="D7332" t="str">
            <v>VIRT_03649E</v>
          </cell>
          <cell r="P7332">
            <v>2.2499999999999999E-2</v>
          </cell>
          <cell r="AD7332">
            <v>6</v>
          </cell>
        </row>
        <row r="7333">
          <cell r="D7333" t="str">
            <v>VIRT_03650E</v>
          </cell>
          <cell r="P7333">
            <v>2.9499999999999998E-2</v>
          </cell>
          <cell r="AD7333">
            <v>1</v>
          </cell>
        </row>
        <row r="7334">
          <cell r="D7334" t="str">
            <v>VIRT_03650E</v>
          </cell>
          <cell r="P7334">
            <v>2.9499999999999998E-2</v>
          </cell>
          <cell r="AD7334">
            <v>2</v>
          </cell>
        </row>
        <row r="7335">
          <cell r="D7335" t="str">
            <v>VIRT_03650E</v>
          </cell>
          <cell r="P7335">
            <v>2.9499999999999998E-2</v>
          </cell>
          <cell r="AD7335">
            <v>3</v>
          </cell>
        </row>
        <row r="7336">
          <cell r="D7336" t="str">
            <v>VIRT_03650E</v>
          </cell>
          <cell r="P7336">
            <v>2.9499999999999998E-2</v>
          </cell>
          <cell r="AD7336">
            <v>4</v>
          </cell>
        </row>
        <row r="7337">
          <cell r="D7337" t="str">
            <v>VIRT_03657E</v>
          </cell>
          <cell r="P7337">
            <v>3.5999999999999997E-2</v>
          </cell>
          <cell r="AD7337">
            <v>1</v>
          </cell>
        </row>
        <row r="7338">
          <cell r="D7338" t="str">
            <v>VIRT_03657E</v>
          </cell>
          <cell r="P7338">
            <v>3.5999999999999997E-2</v>
          </cell>
          <cell r="AD7338">
            <v>2</v>
          </cell>
        </row>
        <row r="7339">
          <cell r="D7339" t="str">
            <v>VIRT_03657E</v>
          </cell>
          <cell r="P7339">
            <v>3.5999999999999997E-2</v>
          </cell>
          <cell r="AD7339">
            <v>3</v>
          </cell>
        </row>
        <row r="7340">
          <cell r="D7340" t="str">
            <v>VIRT_03657E</v>
          </cell>
          <cell r="P7340">
            <v>3.5999999999999997E-2</v>
          </cell>
          <cell r="AD7340">
            <v>4</v>
          </cell>
        </row>
        <row r="7341">
          <cell r="D7341" t="str">
            <v>VIRT_03657E</v>
          </cell>
          <cell r="P7341">
            <v>3.5999999999999997E-2</v>
          </cell>
          <cell r="AD7341">
            <v>5</v>
          </cell>
        </row>
        <row r="7342">
          <cell r="D7342" t="str">
            <v>VIRT_03657E</v>
          </cell>
          <cell r="P7342">
            <v>3.5999999999999997E-2</v>
          </cell>
          <cell r="AD7342">
            <v>6</v>
          </cell>
        </row>
        <row r="7343">
          <cell r="D7343" t="str">
            <v>VIRT_03661E</v>
          </cell>
          <cell r="P7343">
            <v>5.7000000000000002E-2</v>
          </cell>
          <cell r="AD7343">
            <v>1</v>
          </cell>
        </row>
        <row r="7344">
          <cell r="D7344" t="str">
            <v>VIRT_03661E</v>
          </cell>
          <cell r="P7344">
            <v>5.7000000000000002E-2</v>
          </cell>
          <cell r="AD7344">
            <v>2</v>
          </cell>
        </row>
        <row r="7345">
          <cell r="D7345" t="str">
            <v>VIRT_03661E</v>
          </cell>
          <cell r="P7345">
            <v>5.7000000000000002E-2</v>
          </cell>
          <cell r="AD7345">
            <v>3</v>
          </cell>
        </row>
        <row r="7346">
          <cell r="D7346" t="str">
            <v>VIRT_03661E</v>
          </cell>
          <cell r="P7346">
            <v>5.7000000000000002E-2</v>
          </cell>
          <cell r="AD7346">
            <v>4</v>
          </cell>
        </row>
        <row r="7347">
          <cell r="D7347" t="str">
            <v>VIRT_03661E</v>
          </cell>
          <cell r="P7347">
            <v>5.7000000000000002E-2</v>
          </cell>
          <cell r="AD7347">
            <v>5</v>
          </cell>
        </row>
        <row r="7348">
          <cell r="D7348" t="str">
            <v>VIRT_03661E</v>
          </cell>
          <cell r="P7348">
            <v>5.7000000000000002E-2</v>
          </cell>
          <cell r="AD7348">
            <v>6</v>
          </cell>
        </row>
        <row r="7349">
          <cell r="D7349" t="str">
            <v>VIRT_03668E</v>
          </cell>
          <cell r="P7349">
            <v>0.18</v>
          </cell>
          <cell r="AD7349">
            <v>1</v>
          </cell>
        </row>
        <row r="7350">
          <cell r="D7350" t="str">
            <v>VIRT_03668E</v>
          </cell>
          <cell r="P7350">
            <v>0.18</v>
          </cell>
          <cell r="AD7350">
            <v>2</v>
          </cell>
        </row>
        <row r="7351">
          <cell r="D7351" t="str">
            <v>VIRT_03668E</v>
          </cell>
          <cell r="P7351">
            <v>0.18</v>
          </cell>
          <cell r="AD7351">
            <v>3</v>
          </cell>
        </row>
        <row r="7352">
          <cell r="D7352" t="str">
            <v>VIRT_03668E</v>
          </cell>
          <cell r="P7352">
            <v>0.18</v>
          </cell>
          <cell r="AD7352">
            <v>4</v>
          </cell>
        </row>
        <row r="7353">
          <cell r="D7353" t="str">
            <v>VIRT_03668E</v>
          </cell>
          <cell r="P7353">
            <v>0.18</v>
          </cell>
          <cell r="AD7353">
            <v>5</v>
          </cell>
        </row>
        <row r="7354">
          <cell r="D7354" t="str">
            <v>VIRT_03668E</v>
          </cell>
          <cell r="P7354">
            <v>0.18</v>
          </cell>
          <cell r="AD7354">
            <v>6</v>
          </cell>
        </row>
        <row r="7355">
          <cell r="D7355" t="str">
            <v>VIRT_03669E</v>
          </cell>
          <cell r="P7355">
            <v>0.06</v>
          </cell>
          <cell r="AD7355">
            <v>1</v>
          </cell>
        </row>
        <row r="7356">
          <cell r="D7356" t="str">
            <v>VIRT_03669E</v>
          </cell>
          <cell r="P7356">
            <v>0.06</v>
          </cell>
          <cell r="AD7356">
            <v>2</v>
          </cell>
        </row>
        <row r="7357">
          <cell r="D7357" t="str">
            <v>VIRT_03669E</v>
          </cell>
          <cell r="P7357">
            <v>0.06</v>
          </cell>
          <cell r="AD7357">
            <v>3</v>
          </cell>
        </row>
        <row r="7358">
          <cell r="D7358" t="str">
            <v>VIRT_03669E</v>
          </cell>
          <cell r="P7358">
            <v>0.06</v>
          </cell>
          <cell r="AD7358">
            <v>4</v>
          </cell>
        </row>
        <row r="7359">
          <cell r="D7359" t="str">
            <v>VIRT_03669E</v>
          </cell>
          <cell r="P7359">
            <v>0.06</v>
          </cell>
          <cell r="AD7359">
            <v>5</v>
          </cell>
        </row>
        <row r="7360">
          <cell r="D7360" t="str">
            <v>VIRT_03669E</v>
          </cell>
          <cell r="P7360">
            <v>0.06</v>
          </cell>
          <cell r="AD7360">
            <v>6</v>
          </cell>
        </row>
        <row r="7361">
          <cell r="D7361" t="str">
            <v>VIRT_03672E</v>
          </cell>
          <cell r="P7361">
            <v>0.03</v>
          </cell>
          <cell r="AD7361">
            <v>1</v>
          </cell>
        </row>
        <row r="7362">
          <cell r="D7362" t="str">
            <v>VIRT_03672E</v>
          </cell>
          <cell r="P7362">
            <v>0.03</v>
          </cell>
          <cell r="AD7362">
            <v>2</v>
          </cell>
        </row>
        <row r="7363">
          <cell r="D7363" t="str">
            <v>VIRT_03672E</v>
          </cell>
          <cell r="P7363">
            <v>0.03</v>
          </cell>
          <cell r="AD7363">
            <v>3</v>
          </cell>
        </row>
        <row r="7364">
          <cell r="D7364" t="str">
            <v>VIRT_03672E</v>
          </cell>
          <cell r="P7364">
            <v>0.03</v>
          </cell>
          <cell r="AD7364">
            <v>4</v>
          </cell>
        </row>
        <row r="7365">
          <cell r="D7365" t="str">
            <v>VIRT_03672E</v>
          </cell>
          <cell r="P7365">
            <v>0.03</v>
          </cell>
          <cell r="AD7365">
            <v>5</v>
          </cell>
        </row>
        <row r="7366">
          <cell r="D7366" t="str">
            <v>VIRT_03672E</v>
          </cell>
          <cell r="P7366">
            <v>0.03</v>
          </cell>
          <cell r="AD7366">
            <v>6</v>
          </cell>
        </row>
        <row r="7367">
          <cell r="D7367" t="str">
            <v>VIRT_03682E</v>
          </cell>
          <cell r="P7367">
            <v>5.1999999999999998E-2</v>
          </cell>
          <cell r="AD7367">
            <v>1</v>
          </cell>
        </row>
        <row r="7368">
          <cell r="D7368" t="str">
            <v>VIRT_03682E</v>
          </cell>
          <cell r="P7368">
            <v>5.1999999999999998E-2</v>
          </cell>
          <cell r="AD7368">
            <v>2</v>
          </cell>
        </row>
        <row r="7369">
          <cell r="D7369" t="str">
            <v>VIRT_03682E</v>
          </cell>
          <cell r="P7369">
            <v>5.1999999999999998E-2</v>
          </cell>
          <cell r="AD7369">
            <v>3</v>
          </cell>
        </row>
        <row r="7370">
          <cell r="D7370" t="str">
            <v>VIRT_03682E</v>
          </cell>
          <cell r="P7370">
            <v>5.1999999999999998E-2</v>
          </cell>
          <cell r="AD7370">
            <v>4</v>
          </cell>
        </row>
        <row r="7371">
          <cell r="D7371" t="str">
            <v>VIRT_03682E</v>
          </cell>
          <cell r="P7371">
            <v>5.1999999999999998E-2</v>
          </cell>
          <cell r="AD7371">
            <v>5</v>
          </cell>
        </row>
        <row r="7372">
          <cell r="D7372" t="str">
            <v>VIRT_03682E</v>
          </cell>
          <cell r="P7372">
            <v>5.1999999999999998E-2</v>
          </cell>
          <cell r="AD7372">
            <v>6</v>
          </cell>
        </row>
        <row r="7373">
          <cell r="D7373" t="str">
            <v>VIRT_03694E</v>
          </cell>
          <cell r="P7373">
            <v>7.0000000000000007E-2</v>
          </cell>
          <cell r="AD7373">
            <v>1</v>
          </cell>
        </row>
        <row r="7374">
          <cell r="D7374" t="str">
            <v>VIRT_03694E</v>
          </cell>
          <cell r="P7374">
            <v>7.0000000000000007E-2</v>
          </cell>
          <cell r="AD7374">
            <v>2</v>
          </cell>
        </row>
        <row r="7375">
          <cell r="D7375" t="str">
            <v>VIRT_03694E</v>
          </cell>
          <cell r="P7375">
            <v>7.0000000000000007E-2</v>
          </cell>
          <cell r="AD7375">
            <v>3</v>
          </cell>
        </row>
        <row r="7376">
          <cell r="D7376" t="str">
            <v>VIRT_03694E</v>
          </cell>
          <cell r="P7376">
            <v>7.0000000000000007E-2</v>
          </cell>
          <cell r="AD7376">
            <v>4</v>
          </cell>
        </row>
        <row r="7377">
          <cell r="D7377" t="str">
            <v>VIRT_03694E</v>
          </cell>
          <cell r="P7377">
            <v>7.0000000000000007E-2</v>
          </cell>
          <cell r="AD7377">
            <v>5</v>
          </cell>
        </row>
        <row r="7378">
          <cell r="D7378" t="str">
            <v>VIRT_03694E</v>
          </cell>
          <cell r="P7378">
            <v>7.0000000000000007E-2</v>
          </cell>
          <cell r="AD7378">
            <v>6</v>
          </cell>
        </row>
        <row r="7379">
          <cell r="D7379" t="str">
            <v>VIRT_03697E</v>
          </cell>
          <cell r="P7379">
            <v>2.5000000000000001E-2</v>
          </cell>
          <cell r="AD7379">
            <v>1</v>
          </cell>
        </row>
        <row r="7380">
          <cell r="D7380" t="str">
            <v>VIRT_03697E</v>
          </cell>
          <cell r="P7380">
            <v>2.5000000000000001E-2</v>
          </cell>
          <cell r="AD7380">
            <v>2</v>
          </cell>
        </row>
        <row r="7381">
          <cell r="D7381" t="str">
            <v>VIRT_03697E</v>
          </cell>
          <cell r="P7381">
            <v>2.5000000000000001E-2</v>
          </cell>
          <cell r="AD7381">
            <v>3</v>
          </cell>
        </row>
        <row r="7382">
          <cell r="D7382" t="str">
            <v>VIRT_03697E</v>
          </cell>
          <cell r="P7382">
            <v>2.5000000000000001E-2</v>
          </cell>
          <cell r="AD7382">
            <v>4</v>
          </cell>
        </row>
        <row r="7383">
          <cell r="D7383" t="str">
            <v>VIRT_03697E</v>
          </cell>
          <cell r="P7383">
            <v>2.5000000000000001E-2</v>
          </cell>
          <cell r="AD7383">
            <v>5</v>
          </cell>
        </row>
        <row r="7384">
          <cell r="D7384" t="str">
            <v>VIRT_03697E</v>
          </cell>
          <cell r="P7384">
            <v>2.5000000000000001E-2</v>
          </cell>
          <cell r="AD7384">
            <v>6</v>
          </cell>
        </row>
        <row r="7385">
          <cell r="D7385" t="str">
            <v>VIRT_03698E</v>
          </cell>
          <cell r="P7385">
            <v>2.5000000000000001E-2</v>
          </cell>
          <cell r="AD7385">
            <v>1</v>
          </cell>
        </row>
        <row r="7386">
          <cell r="D7386" t="str">
            <v>VIRT_03698E</v>
          </cell>
          <cell r="P7386">
            <v>2.5000000000000001E-2</v>
          </cell>
          <cell r="AD7386">
            <v>2</v>
          </cell>
        </row>
        <row r="7387">
          <cell r="D7387" t="str">
            <v>VIRT_03698E</v>
          </cell>
          <cell r="P7387">
            <v>2.5000000000000001E-2</v>
          </cell>
          <cell r="AD7387">
            <v>3</v>
          </cell>
        </row>
        <row r="7388">
          <cell r="D7388" t="str">
            <v>VIRT_03698E</v>
          </cell>
          <cell r="P7388">
            <v>2.5000000000000001E-2</v>
          </cell>
          <cell r="AD7388">
            <v>4</v>
          </cell>
        </row>
        <row r="7389">
          <cell r="D7389" t="str">
            <v>VIRT_03698E</v>
          </cell>
          <cell r="P7389">
            <v>2.5000000000000001E-2</v>
          </cell>
          <cell r="AD7389">
            <v>5</v>
          </cell>
        </row>
        <row r="7390">
          <cell r="D7390" t="str">
            <v>VIRT_03698E</v>
          </cell>
          <cell r="P7390">
            <v>2.5000000000000001E-2</v>
          </cell>
          <cell r="AD7390">
            <v>6</v>
          </cell>
        </row>
        <row r="7391">
          <cell r="D7391" t="str">
            <v>VIRT_03721E</v>
          </cell>
          <cell r="P7391">
            <v>0.25</v>
          </cell>
          <cell r="AD7391">
            <v>1</v>
          </cell>
        </row>
        <row r="7392">
          <cell r="D7392" t="str">
            <v>VIRT_03721E</v>
          </cell>
          <cell r="P7392">
            <v>0.25</v>
          </cell>
          <cell r="AD7392">
            <v>2</v>
          </cell>
        </row>
        <row r="7393">
          <cell r="D7393" t="str">
            <v>VIRT_03721E</v>
          </cell>
          <cell r="P7393">
            <v>0.25</v>
          </cell>
          <cell r="AD7393">
            <v>3</v>
          </cell>
        </row>
        <row r="7394">
          <cell r="D7394" t="str">
            <v>VIRT_03721E</v>
          </cell>
          <cell r="P7394">
            <v>0.25</v>
          </cell>
          <cell r="AD7394">
            <v>4</v>
          </cell>
        </row>
        <row r="7395">
          <cell r="D7395" t="str">
            <v>VIRT_03721E</v>
          </cell>
          <cell r="P7395">
            <v>0.25</v>
          </cell>
          <cell r="AD7395">
            <v>5</v>
          </cell>
        </row>
        <row r="7396">
          <cell r="D7396" t="str">
            <v>VIRT_03721E</v>
          </cell>
          <cell r="P7396">
            <v>0.25</v>
          </cell>
          <cell r="AD7396">
            <v>6</v>
          </cell>
        </row>
        <row r="7397">
          <cell r="D7397" t="str">
            <v>VIRT_03727E</v>
          </cell>
          <cell r="P7397">
            <v>1.29</v>
          </cell>
          <cell r="AD7397">
            <v>1</v>
          </cell>
        </row>
        <row r="7398">
          <cell r="D7398" t="str">
            <v>VIRT_03727E</v>
          </cell>
          <cell r="P7398">
            <v>1.29</v>
          </cell>
          <cell r="AD7398">
            <v>2</v>
          </cell>
        </row>
        <row r="7399">
          <cell r="D7399" t="str">
            <v>VIRT_03727E</v>
          </cell>
          <cell r="P7399">
            <v>1.29</v>
          </cell>
          <cell r="AD7399">
            <v>3</v>
          </cell>
        </row>
        <row r="7400">
          <cell r="D7400" t="str">
            <v>VIRT_03727E</v>
          </cell>
          <cell r="P7400">
            <v>1.29</v>
          </cell>
          <cell r="AD7400">
            <v>4</v>
          </cell>
        </row>
        <row r="7401">
          <cell r="D7401" t="str">
            <v>VIRT_03727E</v>
          </cell>
          <cell r="P7401">
            <v>1.29</v>
          </cell>
          <cell r="AD7401">
            <v>5</v>
          </cell>
        </row>
        <row r="7402">
          <cell r="D7402" t="str">
            <v>VIRT_03727E</v>
          </cell>
          <cell r="P7402">
            <v>1.29</v>
          </cell>
          <cell r="AD7402">
            <v>6</v>
          </cell>
        </row>
        <row r="7403">
          <cell r="D7403" t="str">
            <v>VIRT_03728E</v>
          </cell>
          <cell r="P7403">
            <v>1.96</v>
          </cell>
          <cell r="AD7403">
            <v>1</v>
          </cell>
        </row>
        <row r="7404">
          <cell r="D7404" t="str">
            <v>VIRT_03728E</v>
          </cell>
          <cell r="P7404">
            <v>1.96</v>
          </cell>
          <cell r="AD7404">
            <v>2</v>
          </cell>
        </row>
        <row r="7405">
          <cell r="D7405" t="str">
            <v>VIRT_03728E</v>
          </cell>
          <cell r="P7405">
            <v>1.96</v>
          </cell>
          <cell r="AD7405">
            <v>3</v>
          </cell>
        </row>
        <row r="7406">
          <cell r="D7406" t="str">
            <v>VIRT_03728E</v>
          </cell>
          <cell r="P7406">
            <v>1.96</v>
          </cell>
          <cell r="AD7406">
            <v>4</v>
          </cell>
        </row>
        <row r="7407">
          <cell r="D7407" t="str">
            <v>VIRT_03728E</v>
          </cell>
          <cell r="P7407">
            <v>1.96</v>
          </cell>
          <cell r="AD7407">
            <v>5</v>
          </cell>
        </row>
        <row r="7408">
          <cell r="D7408" t="str">
            <v>VIRT_03728E</v>
          </cell>
          <cell r="P7408">
            <v>1.96</v>
          </cell>
          <cell r="AD7408">
            <v>6</v>
          </cell>
        </row>
        <row r="7409">
          <cell r="D7409" t="str">
            <v>VIRT_03733E</v>
          </cell>
          <cell r="P7409">
            <v>0.26</v>
          </cell>
          <cell r="AD7409">
            <v>1</v>
          </cell>
        </row>
        <row r="7410">
          <cell r="D7410" t="str">
            <v>VIRT_03733E</v>
          </cell>
          <cell r="P7410">
            <v>0.26</v>
          </cell>
          <cell r="AD7410">
            <v>2</v>
          </cell>
        </row>
        <row r="7411">
          <cell r="D7411" t="str">
            <v>VIRT_03733E</v>
          </cell>
          <cell r="P7411">
            <v>0.26</v>
          </cell>
          <cell r="AD7411">
            <v>3</v>
          </cell>
        </row>
        <row r="7412">
          <cell r="D7412" t="str">
            <v>VIRT_03733E</v>
          </cell>
          <cell r="P7412">
            <v>0.26</v>
          </cell>
          <cell r="AD7412">
            <v>4</v>
          </cell>
        </row>
        <row r="7413">
          <cell r="D7413" t="str">
            <v>VIRT_03733E</v>
          </cell>
          <cell r="P7413">
            <v>0.26</v>
          </cell>
          <cell r="AD7413">
            <v>5</v>
          </cell>
        </row>
        <row r="7414">
          <cell r="D7414" t="str">
            <v>VIRT_03733E</v>
          </cell>
          <cell r="P7414">
            <v>0.26</v>
          </cell>
          <cell r="AD7414">
            <v>6</v>
          </cell>
        </row>
        <row r="7415">
          <cell r="D7415" t="str">
            <v>VIRT_03735E</v>
          </cell>
          <cell r="P7415">
            <v>0.22500000000000001</v>
          </cell>
          <cell r="AD7415">
            <v>1</v>
          </cell>
        </row>
        <row r="7416">
          <cell r="D7416" t="str">
            <v>VIRT_03735E</v>
          </cell>
          <cell r="P7416">
            <v>0.22500000000000001</v>
          </cell>
          <cell r="AD7416">
            <v>2</v>
          </cell>
        </row>
        <row r="7417">
          <cell r="D7417" t="str">
            <v>VIRT_03735E</v>
          </cell>
          <cell r="P7417">
            <v>0.22500000000000001</v>
          </cell>
          <cell r="AD7417">
            <v>3</v>
          </cell>
        </row>
        <row r="7418">
          <cell r="D7418" t="str">
            <v>VIRT_03735E</v>
          </cell>
          <cell r="P7418">
            <v>0.22500000000000001</v>
          </cell>
          <cell r="AD7418">
            <v>4</v>
          </cell>
        </row>
        <row r="7419">
          <cell r="D7419" t="str">
            <v>VIRT_03735E</v>
          </cell>
          <cell r="P7419">
            <v>0.22500000000000001</v>
          </cell>
          <cell r="AD7419">
            <v>5</v>
          </cell>
        </row>
        <row r="7420">
          <cell r="D7420" t="str">
            <v>VIRT_03735E</v>
          </cell>
          <cell r="P7420">
            <v>0.22500000000000001</v>
          </cell>
          <cell r="AD7420">
            <v>6</v>
          </cell>
        </row>
        <row r="7421">
          <cell r="D7421" t="str">
            <v>VIRT_03736E</v>
          </cell>
          <cell r="P7421">
            <v>0.16500000000000001</v>
          </cell>
          <cell r="AD7421">
            <v>1</v>
          </cell>
        </row>
        <row r="7422">
          <cell r="D7422" t="str">
            <v>VIRT_03736E</v>
          </cell>
          <cell r="P7422">
            <v>0.16500000000000001</v>
          </cell>
          <cell r="AD7422">
            <v>2</v>
          </cell>
        </row>
        <row r="7423">
          <cell r="D7423" t="str">
            <v>VIRT_03736E</v>
          </cell>
          <cell r="P7423">
            <v>0.16500000000000001</v>
          </cell>
          <cell r="AD7423">
            <v>3</v>
          </cell>
        </row>
        <row r="7424">
          <cell r="D7424" t="str">
            <v>VIRT_03736E</v>
          </cell>
          <cell r="P7424">
            <v>0.16500000000000001</v>
          </cell>
          <cell r="AD7424">
            <v>4</v>
          </cell>
        </row>
        <row r="7425">
          <cell r="D7425" t="str">
            <v>VIRT_03736E</v>
          </cell>
          <cell r="P7425">
            <v>0.16500000000000001</v>
          </cell>
          <cell r="AD7425">
            <v>5</v>
          </cell>
        </row>
        <row r="7426">
          <cell r="D7426" t="str">
            <v>VIRT_03736E</v>
          </cell>
          <cell r="P7426">
            <v>0.16500000000000001</v>
          </cell>
          <cell r="AD7426">
            <v>6</v>
          </cell>
        </row>
        <row r="7427">
          <cell r="D7427" t="str">
            <v>VIRT_03737E</v>
          </cell>
          <cell r="P7427">
            <v>8.2000000000000003E-2</v>
          </cell>
          <cell r="AD7427">
            <v>1</v>
          </cell>
        </row>
        <row r="7428">
          <cell r="D7428" t="str">
            <v>VIRT_03737E</v>
          </cell>
          <cell r="P7428">
            <v>8.2000000000000003E-2</v>
          </cell>
          <cell r="AD7428">
            <v>2</v>
          </cell>
        </row>
        <row r="7429">
          <cell r="D7429" t="str">
            <v>VIRT_03737E</v>
          </cell>
          <cell r="P7429">
            <v>8.2000000000000003E-2</v>
          </cell>
          <cell r="AD7429">
            <v>3</v>
          </cell>
        </row>
        <row r="7430">
          <cell r="D7430" t="str">
            <v>VIRT_03737E</v>
          </cell>
          <cell r="P7430">
            <v>8.2000000000000003E-2</v>
          </cell>
          <cell r="AD7430">
            <v>4</v>
          </cell>
        </row>
        <row r="7431">
          <cell r="D7431" t="str">
            <v>VIRT_03737E</v>
          </cell>
          <cell r="P7431">
            <v>8.2000000000000003E-2</v>
          </cell>
          <cell r="AD7431">
            <v>5</v>
          </cell>
        </row>
        <row r="7432">
          <cell r="D7432" t="str">
            <v>VIRT_03737E</v>
          </cell>
          <cell r="P7432">
            <v>8.2000000000000003E-2</v>
          </cell>
          <cell r="AD7432">
            <v>6</v>
          </cell>
        </row>
        <row r="7433">
          <cell r="D7433" t="str">
            <v>VIRT_03749E</v>
          </cell>
          <cell r="P7433">
            <v>0.155</v>
          </cell>
          <cell r="AD7433">
            <v>1</v>
          </cell>
        </row>
        <row r="7434">
          <cell r="D7434" t="str">
            <v>VIRT_03749E</v>
          </cell>
          <cell r="P7434">
            <v>0.155</v>
          </cell>
          <cell r="AD7434">
            <v>2</v>
          </cell>
        </row>
        <row r="7435">
          <cell r="D7435" t="str">
            <v>VIRT_03749E</v>
          </cell>
          <cell r="P7435">
            <v>0.155</v>
          </cell>
          <cell r="AD7435">
            <v>3</v>
          </cell>
        </row>
        <row r="7436">
          <cell r="D7436" t="str">
            <v>VIRT_03749E</v>
          </cell>
          <cell r="P7436">
            <v>0.155</v>
          </cell>
          <cell r="AD7436">
            <v>4</v>
          </cell>
        </row>
        <row r="7437">
          <cell r="D7437" t="str">
            <v>VIRT_03749E</v>
          </cell>
          <cell r="P7437">
            <v>0.155</v>
          </cell>
          <cell r="AD7437">
            <v>5</v>
          </cell>
        </row>
        <row r="7438">
          <cell r="D7438" t="str">
            <v>VIRT_03749E</v>
          </cell>
          <cell r="P7438">
            <v>0.155</v>
          </cell>
          <cell r="AD7438">
            <v>6</v>
          </cell>
        </row>
        <row r="7439">
          <cell r="D7439" t="str">
            <v>VIRT_03752E</v>
          </cell>
          <cell r="P7439">
            <v>0.05</v>
          </cell>
          <cell r="AD7439">
            <v>1</v>
          </cell>
        </row>
        <row r="7440">
          <cell r="D7440" t="str">
            <v>VIRT_03752E</v>
          </cell>
          <cell r="P7440">
            <v>0.05</v>
          </cell>
          <cell r="AD7440">
            <v>2</v>
          </cell>
        </row>
        <row r="7441">
          <cell r="D7441" t="str">
            <v>VIRT_03752E</v>
          </cell>
          <cell r="P7441">
            <v>0.05</v>
          </cell>
          <cell r="AD7441">
            <v>3</v>
          </cell>
        </row>
        <row r="7442">
          <cell r="D7442" t="str">
            <v>VIRT_03752E</v>
          </cell>
          <cell r="P7442">
            <v>0.05</v>
          </cell>
          <cell r="AD7442">
            <v>4</v>
          </cell>
        </row>
        <row r="7443">
          <cell r="D7443" t="str">
            <v>VIRT_03752E</v>
          </cell>
          <cell r="P7443">
            <v>0.05</v>
          </cell>
          <cell r="AD7443">
            <v>5</v>
          </cell>
        </row>
        <row r="7444">
          <cell r="D7444" t="str">
            <v>VIRT_03752E</v>
          </cell>
          <cell r="P7444">
            <v>0.05</v>
          </cell>
          <cell r="AD7444">
            <v>6</v>
          </cell>
        </row>
        <row r="7445">
          <cell r="D7445" t="str">
            <v>VIRT_03757E</v>
          </cell>
          <cell r="P7445">
            <v>0.09</v>
          </cell>
          <cell r="AD7445">
            <v>1</v>
          </cell>
        </row>
        <row r="7446">
          <cell r="D7446" t="str">
            <v>VIRT_03757E</v>
          </cell>
          <cell r="P7446">
            <v>0.09</v>
          </cell>
          <cell r="AD7446">
            <v>2</v>
          </cell>
        </row>
        <row r="7447">
          <cell r="D7447" t="str">
            <v>VIRT_03757E</v>
          </cell>
          <cell r="P7447">
            <v>0.09</v>
          </cell>
          <cell r="AD7447">
            <v>3</v>
          </cell>
        </row>
        <row r="7448">
          <cell r="D7448" t="str">
            <v>VIRT_03757E</v>
          </cell>
          <cell r="P7448">
            <v>0.09</v>
          </cell>
          <cell r="AD7448">
            <v>4</v>
          </cell>
        </row>
        <row r="7449">
          <cell r="D7449" t="str">
            <v>VIRT_03757E</v>
          </cell>
          <cell r="P7449">
            <v>0.09</v>
          </cell>
          <cell r="AD7449">
            <v>5</v>
          </cell>
        </row>
        <row r="7450">
          <cell r="D7450" t="str">
            <v>VIRT_03757E</v>
          </cell>
          <cell r="P7450">
            <v>0.09</v>
          </cell>
          <cell r="AD7450">
            <v>6</v>
          </cell>
        </row>
        <row r="7451">
          <cell r="D7451" t="str">
            <v>VIRT_03772E</v>
          </cell>
          <cell r="P7451">
            <v>0.22</v>
          </cell>
          <cell r="AD7451">
            <v>1</v>
          </cell>
        </row>
        <row r="7452">
          <cell r="D7452" t="str">
            <v>VIRT_03772E</v>
          </cell>
          <cell r="P7452">
            <v>0.22</v>
          </cell>
          <cell r="AD7452">
            <v>2</v>
          </cell>
        </row>
        <row r="7453">
          <cell r="D7453" t="str">
            <v>VIRT_03772E</v>
          </cell>
          <cell r="P7453">
            <v>0.22</v>
          </cell>
          <cell r="AD7453">
            <v>3</v>
          </cell>
        </row>
        <row r="7454">
          <cell r="D7454" t="str">
            <v>VIRT_03772E</v>
          </cell>
          <cell r="P7454">
            <v>0.22</v>
          </cell>
          <cell r="AD7454">
            <v>4</v>
          </cell>
        </row>
        <row r="7455">
          <cell r="D7455" t="str">
            <v>VIRT_03772E</v>
          </cell>
          <cell r="P7455">
            <v>0.22</v>
          </cell>
          <cell r="AD7455">
            <v>5</v>
          </cell>
        </row>
        <row r="7456">
          <cell r="D7456" t="str">
            <v>VIRT_03772E</v>
          </cell>
          <cell r="P7456">
            <v>0.22</v>
          </cell>
          <cell r="AD7456">
            <v>6</v>
          </cell>
        </row>
        <row r="7457">
          <cell r="D7457" t="str">
            <v>VIRT_03786E</v>
          </cell>
          <cell r="P7457">
            <v>0.14499999999999999</v>
          </cell>
          <cell r="AD7457">
            <v>1</v>
          </cell>
        </row>
        <row r="7458">
          <cell r="D7458" t="str">
            <v>VIRT_03786E</v>
          </cell>
          <cell r="P7458">
            <v>0.14499999999999999</v>
          </cell>
          <cell r="AD7458">
            <v>2</v>
          </cell>
        </row>
        <row r="7459">
          <cell r="D7459" t="str">
            <v>VIRT_03786E</v>
          </cell>
          <cell r="P7459">
            <v>0.14499999999999999</v>
          </cell>
          <cell r="AD7459">
            <v>3</v>
          </cell>
        </row>
        <row r="7460">
          <cell r="D7460" t="str">
            <v>VIRT_03786E</v>
          </cell>
          <cell r="P7460">
            <v>0.14499999999999999</v>
          </cell>
          <cell r="AD7460">
            <v>4</v>
          </cell>
        </row>
        <row r="7461">
          <cell r="D7461" t="str">
            <v>VIRT_03786E</v>
          </cell>
          <cell r="P7461">
            <v>0.14499999999999999</v>
          </cell>
          <cell r="AD7461">
            <v>5</v>
          </cell>
        </row>
        <row r="7462">
          <cell r="D7462" t="str">
            <v>VIRT_03786E</v>
          </cell>
          <cell r="P7462">
            <v>0.14499999999999999</v>
          </cell>
          <cell r="AD7462">
            <v>6</v>
          </cell>
        </row>
        <row r="7463">
          <cell r="D7463" t="str">
            <v>VIRT_03806E</v>
          </cell>
          <cell r="P7463">
            <v>0.09</v>
          </cell>
          <cell r="AD7463">
            <v>1</v>
          </cell>
        </row>
        <row r="7464">
          <cell r="D7464" t="str">
            <v>VIRT_03806E</v>
          </cell>
          <cell r="P7464">
            <v>0.09</v>
          </cell>
          <cell r="AD7464">
            <v>2</v>
          </cell>
        </row>
        <row r="7465">
          <cell r="D7465" t="str">
            <v>VIRT_03806E</v>
          </cell>
          <cell r="P7465">
            <v>0.09</v>
          </cell>
          <cell r="AD7465">
            <v>3</v>
          </cell>
        </row>
        <row r="7466">
          <cell r="D7466" t="str">
            <v>VIRT_03806E</v>
          </cell>
          <cell r="P7466">
            <v>0.09</v>
          </cell>
          <cell r="AD7466">
            <v>4</v>
          </cell>
        </row>
        <row r="7467">
          <cell r="D7467" t="str">
            <v>VIRT_03806E</v>
          </cell>
          <cell r="P7467">
            <v>0.09</v>
          </cell>
          <cell r="AD7467">
            <v>5</v>
          </cell>
        </row>
        <row r="7468">
          <cell r="D7468" t="str">
            <v>VIRT_03806E</v>
          </cell>
          <cell r="P7468">
            <v>0.09</v>
          </cell>
          <cell r="AD7468">
            <v>6</v>
          </cell>
        </row>
        <row r="7469">
          <cell r="D7469" t="str">
            <v>VIRT_03874E</v>
          </cell>
          <cell r="P7469">
            <v>1.2999999999999999E-2</v>
          </cell>
          <cell r="AD7469">
            <v>1</v>
          </cell>
        </row>
        <row r="7470">
          <cell r="D7470" t="str">
            <v>VIRT_03874E</v>
          </cell>
          <cell r="P7470">
            <v>1.2999999999999999E-2</v>
          </cell>
          <cell r="AD7470">
            <v>2</v>
          </cell>
        </row>
        <row r="7471">
          <cell r="D7471" t="str">
            <v>VIRT_03874E</v>
          </cell>
          <cell r="P7471">
            <v>1.2999999999999999E-2</v>
          </cell>
          <cell r="AD7471">
            <v>3</v>
          </cell>
        </row>
        <row r="7472">
          <cell r="D7472" t="str">
            <v>VIRT_03874E</v>
          </cell>
          <cell r="P7472">
            <v>1.2999999999999999E-2</v>
          </cell>
          <cell r="AD7472">
            <v>4</v>
          </cell>
        </row>
        <row r="7473">
          <cell r="D7473" t="str">
            <v>VIRT_03874E</v>
          </cell>
          <cell r="P7473">
            <v>1.2999999999999999E-2</v>
          </cell>
          <cell r="AD7473">
            <v>5</v>
          </cell>
        </row>
        <row r="7474">
          <cell r="D7474" t="str">
            <v>VIRT_03874E</v>
          </cell>
          <cell r="P7474">
            <v>1.2999999999999999E-2</v>
          </cell>
          <cell r="AD7474">
            <v>6</v>
          </cell>
        </row>
        <row r="7475">
          <cell r="D7475" t="str">
            <v>VIRT_03881E</v>
          </cell>
          <cell r="P7475">
            <v>0.08</v>
          </cell>
          <cell r="AD7475">
            <v>1</v>
          </cell>
        </row>
        <row r="7476">
          <cell r="D7476" t="str">
            <v>VIRT_03881E</v>
          </cell>
          <cell r="P7476">
            <v>0.08</v>
          </cell>
          <cell r="AD7476">
            <v>2</v>
          </cell>
        </row>
        <row r="7477">
          <cell r="D7477" t="str">
            <v>VIRT_03881E</v>
          </cell>
          <cell r="P7477">
            <v>0.08</v>
          </cell>
          <cell r="AD7477">
            <v>3</v>
          </cell>
        </row>
        <row r="7478">
          <cell r="D7478" t="str">
            <v>VIRT_03881E</v>
          </cell>
          <cell r="P7478">
            <v>0.08</v>
          </cell>
          <cell r="AD7478">
            <v>4</v>
          </cell>
        </row>
        <row r="7479">
          <cell r="D7479" t="str">
            <v>VIRT_03881E</v>
          </cell>
          <cell r="P7479">
            <v>0.08</v>
          </cell>
          <cell r="AD7479">
            <v>5</v>
          </cell>
        </row>
        <row r="7480">
          <cell r="D7480" t="str">
            <v>VIRT_03881E</v>
          </cell>
          <cell r="P7480">
            <v>0.08</v>
          </cell>
          <cell r="AD7480">
            <v>6</v>
          </cell>
        </row>
        <row r="7481">
          <cell r="D7481" t="str">
            <v>VIRT_03886E</v>
          </cell>
          <cell r="P7481">
            <v>2.1999999999999999E-2</v>
          </cell>
          <cell r="AD7481">
            <v>1</v>
          </cell>
        </row>
        <row r="7482">
          <cell r="D7482" t="str">
            <v>VIRT_03886E</v>
          </cell>
          <cell r="P7482">
            <v>2.1999999999999999E-2</v>
          </cell>
          <cell r="AD7482">
            <v>2</v>
          </cell>
        </row>
        <row r="7483">
          <cell r="D7483" t="str">
            <v>VIRT_03886E</v>
          </cell>
          <cell r="P7483">
            <v>2.1999999999999999E-2</v>
          </cell>
          <cell r="AD7483">
            <v>3</v>
          </cell>
        </row>
        <row r="7484">
          <cell r="D7484" t="str">
            <v>VIRT_03886E</v>
          </cell>
          <cell r="P7484">
            <v>2.1999999999999999E-2</v>
          </cell>
          <cell r="AD7484">
            <v>4</v>
          </cell>
        </row>
        <row r="7485">
          <cell r="D7485" t="str">
            <v>VIRT_03886E</v>
          </cell>
          <cell r="P7485">
            <v>2.1999999999999999E-2</v>
          </cell>
          <cell r="AD7485">
            <v>5</v>
          </cell>
        </row>
        <row r="7486">
          <cell r="D7486" t="str">
            <v>VIRT_03886E</v>
          </cell>
          <cell r="P7486">
            <v>2.1999999999999999E-2</v>
          </cell>
          <cell r="AD7486">
            <v>6</v>
          </cell>
        </row>
        <row r="7487">
          <cell r="D7487" t="str">
            <v>VIRT_03889E</v>
          </cell>
          <cell r="P7487">
            <v>0.45</v>
          </cell>
          <cell r="AD7487">
            <v>1</v>
          </cell>
        </row>
        <row r="7488">
          <cell r="D7488" t="str">
            <v>VIRT_03889E</v>
          </cell>
          <cell r="P7488">
            <v>0.45</v>
          </cell>
          <cell r="AD7488">
            <v>2</v>
          </cell>
        </row>
        <row r="7489">
          <cell r="D7489" t="str">
            <v>VIRT_03889E</v>
          </cell>
          <cell r="P7489">
            <v>0.45</v>
          </cell>
          <cell r="AD7489">
            <v>3</v>
          </cell>
        </row>
        <row r="7490">
          <cell r="D7490" t="str">
            <v>VIRT_03889E</v>
          </cell>
          <cell r="P7490">
            <v>0.45</v>
          </cell>
          <cell r="AD7490">
            <v>4</v>
          </cell>
        </row>
        <row r="7491">
          <cell r="D7491" t="str">
            <v>VIRT_03889E</v>
          </cell>
          <cell r="P7491">
            <v>0.45</v>
          </cell>
          <cell r="AD7491">
            <v>5</v>
          </cell>
        </row>
        <row r="7492">
          <cell r="D7492" t="str">
            <v>VIRT_03889E</v>
          </cell>
          <cell r="P7492">
            <v>0.45</v>
          </cell>
          <cell r="AD7492">
            <v>6</v>
          </cell>
        </row>
        <row r="7493">
          <cell r="D7493" t="str">
            <v>VIRT_03896E</v>
          </cell>
          <cell r="P7493">
            <v>4.9000000000000002E-2</v>
          </cell>
          <cell r="AD7493">
            <v>1</v>
          </cell>
        </row>
        <row r="7494">
          <cell r="D7494" t="str">
            <v>VIRT_03896E</v>
          </cell>
          <cell r="P7494">
            <v>4.9000000000000002E-2</v>
          </cell>
          <cell r="AD7494">
            <v>2</v>
          </cell>
        </row>
        <row r="7495">
          <cell r="D7495" t="str">
            <v>VIRT_03896E</v>
          </cell>
          <cell r="P7495">
            <v>4.9000000000000002E-2</v>
          </cell>
          <cell r="AD7495">
            <v>3</v>
          </cell>
        </row>
        <row r="7496">
          <cell r="D7496" t="str">
            <v>VIRT_03896E</v>
          </cell>
          <cell r="P7496">
            <v>4.9000000000000002E-2</v>
          </cell>
          <cell r="AD7496">
            <v>4</v>
          </cell>
        </row>
        <row r="7497">
          <cell r="D7497" t="str">
            <v>VIRT_03896E</v>
          </cell>
          <cell r="P7497">
            <v>4.9000000000000002E-2</v>
          </cell>
          <cell r="AD7497">
            <v>5</v>
          </cell>
        </row>
        <row r="7498">
          <cell r="D7498" t="str">
            <v>VIRT_03896E</v>
          </cell>
          <cell r="P7498">
            <v>4.9000000000000002E-2</v>
          </cell>
          <cell r="AD7498">
            <v>6</v>
          </cell>
        </row>
        <row r="7499">
          <cell r="D7499" t="str">
            <v>VIRT_03982E</v>
          </cell>
          <cell r="P7499">
            <v>0.15</v>
          </cell>
          <cell r="AD7499">
            <v>1</v>
          </cell>
        </row>
        <row r="7500">
          <cell r="D7500" t="str">
            <v>VIRT_03982E</v>
          </cell>
          <cell r="P7500">
            <v>0.15</v>
          </cell>
          <cell r="AD7500">
            <v>2</v>
          </cell>
        </row>
        <row r="7501">
          <cell r="D7501" t="str">
            <v>VIRT_03982E</v>
          </cell>
          <cell r="P7501">
            <v>0.15</v>
          </cell>
          <cell r="AD7501">
            <v>3</v>
          </cell>
        </row>
        <row r="7502">
          <cell r="D7502" t="str">
            <v>VIRT_03982E</v>
          </cell>
          <cell r="P7502">
            <v>0.15</v>
          </cell>
          <cell r="AD7502">
            <v>4</v>
          </cell>
        </row>
        <row r="7503">
          <cell r="D7503" t="str">
            <v>VIRT_03982E</v>
          </cell>
          <cell r="P7503">
            <v>0.15</v>
          </cell>
          <cell r="AD7503">
            <v>5</v>
          </cell>
        </row>
        <row r="7504">
          <cell r="D7504" t="str">
            <v>VIRT_03982E</v>
          </cell>
          <cell r="P7504">
            <v>0.15</v>
          </cell>
          <cell r="AD7504">
            <v>6</v>
          </cell>
        </row>
        <row r="7505">
          <cell r="D7505" t="str">
            <v>VIRT_04135E</v>
          </cell>
          <cell r="P7505">
            <v>0.21</v>
          </cell>
          <cell r="AD7505">
            <v>1</v>
          </cell>
        </row>
        <row r="7506">
          <cell r="D7506" t="str">
            <v>VIRT_04135E</v>
          </cell>
          <cell r="P7506">
            <v>0.21</v>
          </cell>
          <cell r="AD7506">
            <v>2</v>
          </cell>
        </row>
        <row r="7507">
          <cell r="D7507" t="str">
            <v>VIRT_04135E</v>
          </cell>
          <cell r="P7507">
            <v>0.21</v>
          </cell>
          <cell r="AD7507">
            <v>3</v>
          </cell>
        </row>
        <row r="7508">
          <cell r="D7508" t="str">
            <v>VIRT_04135E</v>
          </cell>
          <cell r="P7508">
            <v>0.21</v>
          </cell>
          <cell r="AD7508">
            <v>4</v>
          </cell>
        </row>
        <row r="7509">
          <cell r="D7509" t="str">
            <v>VIRT_04135E</v>
          </cell>
          <cell r="P7509">
            <v>0.21</v>
          </cell>
          <cell r="AD7509">
            <v>5</v>
          </cell>
        </row>
        <row r="7510">
          <cell r="D7510" t="str">
            <v>VIRT_04135E</v>
          </cell>
          <cell r="P7510">
            <v>0.21</v>
          </cell>
          <cell r="AD7510">
            <v>6</v>
          </cell>
        </row>
        <row r="7511">
          <cell r="D7511" t="str">
            <v>VIRT_04512E</v>
          </cell>
          <cell r="P7511">
            <v>7.6999999999999999E-2</v>
          </cell>
          <cell r="AD7511">
            <v>1</v>
          </cell>
        </row>
        <row r="7512">
          <cell r="D7512" t="str">
            <v>VIRT_04512E</v>
          </cell>
          <cell r="P7512">
            <v>7.6999999999999999E-2</v>
          </cell>
          <cell r="AD7512">
            <v>2</v>
          </cell>
        </row>
        <row r="7513">
          <cell r="D7513" t="str">
            <v>VIRT_04512E</v>
          </cell>
          <cell r="P7513">
            <v>7.6999999999999999E-2</v>
          </cell>
          <cell r="AD7513">
            <v>3</v>
          </cell>
        </row>
        <row r="7514">
          <cell r="D7514" t="str">
            <v>VIRT_04512E</v>
          </cell>
          <cell r="P7514">
            <v>7.6999999999999999E-2</v>
          </cell>
          <cell r="AD7514">
            <v>4</v>
          </cell>
        </row>
        <row r="7515">
          <cell r="D7515" t="str">
            <v>VIRT_04512E</v>
          </cell>
          <cell r="P7515">
            <v>7.6999999999999999E-2</v>
          </cell>
          <cell r="AD7515">
            <v>5</v>
          </cell>
        </row>
        <row r="7516">
          <cell r="D7516" t="str">
            <v>VIRT_04512E</v>
          </cell>
          <cell r="P7516">
            <v>7.6999999999999999E-2</v>
          </cell>
          <cell r="AD7516">
            <v>6</v>
          </cell>
        </row>
        <row r="7517">
          <cell r="D7517" t="str">
            <v>VIRT_04514E</v>
          </cell>
          <cell r="P7517">
            <v>1.0999999999999999E-2</v>
          </cell>
          <cell r="AD7517">
            <v>1</v>
          </cell>
        </row>
        <row r="7518">
          <cell r="D7518" t="str">
            <v>VIRT_04514E</v>
          </cell>
          <cell r="P7518">
            <v>1.0999999999999999E-2</v>
          </cell>
          <cell r="AD7518">
            <v>2</v>
          </cell>
        </row>
        <row r="7519">
          <cell r="D7519" t="str">
            <v>VIRT_04514E</v>
          </cell>
          <cell r="P7519">
            <v>1.0999999999999999E-2</v>
          </cell>
          <cell r="AD7519">
            <v>3</v>
          </cell>
        </row>
        <row r="7520">
          <cell r="D7520" t="str">
            <v>VIRT_04514E</v>
          </cell>
          <cell r="P7520">
            <v>1.0999999999999999E-2</v>
          </cell>
          <cell r="AD7520">
            <v>4</v>
          </cell>
        </row>
        <row r="7521">
          <cell r="D7521" t="str">
            <v>VIRT_04514E</v>
          </cell>
          <cell r="P7521">
            <v>1.0999999999999999E-2</v>
          </cell>
          <cell r="AD7521">
            <v>5</v>
          </cell>
        </row>
        <row r="7522">
          <cell r="D7522" t="str">
            <v>VIRT_04514E</v>
          </cell>
          <cell r="P7522">
            <v>1.0999999999999999E-2</v>
          </cell>
          <cell r="AD7522">
            <v>6</v>
          </cell>
        </row>
        <row r="7523">
          <cell r="D7523" t="str">
            <v>VIRT_04515E</v>
          </cell>
          <cell r="P7523">
            <v>1.8499999999999999E-2</v>
          </cell>
          <cell r="AD7523">
            <v>1</v>
          </cell>
        </row>
        <row r="7524">
          <cell r="D7524" t="str">
            <v>VIRT_04515E</v>
          </cell>
          <cell r="P7524">
            <v>1.8499999999999999E-2</v>
          </cell>
          <cell r="AD7524">
            <v>2</v>
          </cell>
        </row>
        <row r="7525">
          <cell r="D7525" t="str">
            <v>VIRT_04515E</v>
          </cell>
          <cell r="P7525">
            <v>1.8499999999999999E-2</v>
          </cell>
          <cell r="AD7525">
            <v>3</v>
          </cell>
        </row>
        <row r="7526">
          <cell r="D7526" t="str">
            <v>VIRT_04515E</v>
          </cell>
          <cell r="P7526">
            <v>1.8499999999999999E-2</v>
          </cell>
          <cell r="AD7526">
            <v>4</v>
          </cell>
        </row>
        <row r="7527">
          <cell r="D7527" t="str">
            <v>VIRT_04515E</v>
          </cell>
          <cell r="P7527">
            <v>1.8499999999999999E-2</v>
          </cell>
          <cell r="AD7527">
            <v>5</v>
          </cell>
        </row>
        <row r="7528">
          <cell r="D7528" t="str">
            <v>VIRT_04515E</v>
          </cell>
          <cell r="P7528">
            <v>1.8499999999999999E-2</v>
          </cell>
          <cell r="AD7528">
            <v>6</v>
          </cell>
        </row>
        <row r="7529">
          <cell r="D7529" t="str">
            <v>VIRT_04516E</v>
          </cell>
          <cell r="P7529">
            <v>1.6500000000000001E-2</v>
          </cell>
          <cell r="AD7529">
            <v>1</v>
          </cell>
        </row>
        <row r="7530">
          <cell r="D7530" t="str">
            <v>VIRT_04516E</v>
          </cell>
          <cell r="P7530">
            <v>1.6500000000000001E-2</v>
          </cell>
          <cell r="AD7530">
            <v>2</v>
          </cell>
        </row>
        <row r="7531">
          <cell r="D7531" t="str">
            <v>VIRT_04516E</v>
          </cell>
          <cell r="P7531">
            <v>1.6500000000000001E-2</v>
          </cell>
          <cell r="AD7531">
            <v>3</v>
          </cell>
        </row>
        <row r="7532">
          <cell r="D7532" t="str">
            <v>VIRT_04516E</v>
          </cell>
          <cell r="P7532">
            <v>1.6500000000000001E-2</v>
          </cell>
          <cell r="AD7532">
            <v>4</v>
          </cell>
        </row>
        <row r="7533">
          <cell r="D7533" t="str">
            <v>VIRT_04516E</v>
          </cell>
          <cell r="P7533">
            <v>1.6500000000000001E-2</v>
          </cell>
          <cell r="AD7533">
            <v>5</v>
          </cell>
        </row>
        <row r="7534">
          <cell r="D7534" t="str">
            <v>VIRT_04516E</v>
          </cell>
          <cell r="P7534">
            <v>1.6500000000000001E-2</v>
          </cell>
          <cell r="AD7534">
            <v>6</v>
          </cell>
        </row>
        <row r="7535">
          <cell r="D7535" t="str">
            <v>VIRT_04517E</v>
          </cell>
          <cell r="P7535">
            <v>0.01</v>
          </cell>
          <cell r="AD7535">
            <v>1</v>
          </cell>
        </row>
        <row r="7536">
          <cell r="D7536" t="str">
            <v>VIRT_04517E</v>
          </cell>
          <cell r="P7536">
            <v>0.01</v>
          </cell>
          <cell r="AD7536">
            <v>2</v>
          </cell>
        </row>
        <row r="7537">
          <cell r="D7537" t="str">
            <v>VIRT_04517E</v>
          </cell>
          <cell r="P7537">
            <v>0.01</v>
          </cell>
          <cell r="AD7537">
            <v>3</v>
          </cell>
        </row>
        <row r="7538">
          <cell r="D7538" t="str">
            <v>VIRT_04517E</v>
          </cell>
          <cell r="P7538">
            <v>0.01</v>
          </cell>
          <cell r="AD7538">
            <v>4</v>
          </cell>
        </row>
        <row r="7539">
          <cell r="D7539" t="str">
            <v>VIRT_04517E</v>
          </cell>
          <cell r="P7539">
            <v>0.01</v>
          </cell>
          <cell r="AD7539">
            <v>5</v>
          </cell>
        </row>
        <row r="7540">
          <cell r="D7540" t="str">
            <v>VIRT_04517E</v>
          </cell>
          <cell r="P7540">
            <v>0.01</v>
          </cell>
          <cell r="AD7540">
            <v>6</v>
          </cell>
        </row>
        <row r="7541">
          <cell r="D7541" t="str">
            <v>VIRT_04521E</v>
          </cell>
          <cell r="P7541">
            <v>0.06</v>
          </cell>
          <cell r="AD7541">
            <v>1</v>
          </cell>
        </row>
        <row r="7542">
          <cell r="D7542" t="str">
            <v>VIRT_04521E</v>
          </cell>
          <cell r="P7542">
            <v>0.06</v>
          </cell>
          <cell r="AD7542">
            <v>2</v>
          </cell>
        </row>
        <row r="7543">
          <cell r="D7543" t="str">
            <v>VIRT_04521E</v>
          </cell>
          <cell r="P7543">
            <v>0.06</v>
          </cell>
          <cell r="AD7543">
            <v>3</v>
          </cell>
        </row>
        <row r="7544">
          <cell r="D7544" t="str">
            <v>VIRT_04521E</v>
          </cell>
          <cell r="P7544">
            <v>0.06</v>
          </cell>
          <cell r="AD7544">
            <v>4</v>
          </cell>
        </row>
        <row r="7545">
          <cell r="D7545" t="str">
            <v>VIRT_04521E</v>
          </cell>
          <cell r="P7545">
            <v>0.06</v>
          </cell>
          <cell r="AD7545">
            <v>5</v>
          </cell>
        </row>
        <row r="7546">
          <cell r="D7546" t="str">
            <v>VIRT_04521E</v>
          </cell>
          <cell r="P7546">
            <v>0.06</v>
          </cell>
          <cell r="AD7546">
            <v>6</v>
          </cell>
        </row>
        <row r="7547">
          <cell r="D7547" t="str">
            <v>VIRT_04523E</v>
          </cell>
          <cell r="P7547">
            <v>5.2999999999999999E-2</v>
          </cell>
          <cell r="AD7547">
            <v>1</v>
          </cell>
        </row>
        <row r="7548">
          <cell r="D7548" t="str">
            <v>VIRT_04523E</v>
          </cell>
          <cell r="P7548">
            <v>5.2999999999999999E-2</v>
          </cell>
          <cell r="AD7548">
            <v>2</v>
          </cell>
        </row>
        <row r="7549">
          <cell r="D7549" t="str">
            <v>VIRT_04523E</v>
          </cell>
          <cell r="P7549">
            <v>5.2999999999999999E-2</v>
          </cell>
          <cell r="AD7549">
            <v>3</v>
          </cell>
        </row>
        <row r="7550">
          <cell r="D7550" t="str">
            <v>VIRT_04523E</v>
          </cell>
          <cell r="P7550">
            <v>5.2999999999999999E-2</v>
          </cell>
          <cell r="AD7550">
            <v>4</v>
          </cell>
        </row>
        <row r="7551">
          <cell r="D7551" t="str">
            <v>VIRT_04523E</v>
          </cell>
          <cell r="P7551">
            <v>5.2999999999999999E-2</v>
          </cell>
          <cell r="AD7551">
            <v>5</v>
          </cell>
        </row>
        <row r="7552">
          <cell r="D7552" t="str">
            <v>VIRT_04523E</v>
          </cell>
          <cell r="P7552">
            <v>5.2999999999999999E-2</v>
          </cell>
          <cell r="AD7552">
            <v>6</v>
          </cell>
        </row>
        <row r="7553">
          <cell r="D7553" t="str">
            <v>VIRT_04525E</v>
          </cell>
          <cell r="P7553">
            <v>2.1999999999999999E-2</v>
          </cell>
          <cell r="AD7553">
            <v>1</v>
          </cell>
        </row>
        <row r="7554">
          <cell r="D7554" t="str">
            <v>VIRT_04525E</v>
          </cell>
          <cell r="P7554">
            <v>2.1999999999999999E-2</v>
          </cell>
          <cell r="AD7554">
            <v>2</v>
          </cell>
        </row>
        <row r="7555">
          <cell r="D7555" t="str">
            <v>VIRT_04525E</v>
          </cell>
          <cell r="P7555">
            <v>2.1999999999999999E-2</v>
          </cell>
          <cell r="AD7555">
            <v>3</v>
          </cell>
        </row>
        <row r="7556">
          <cell r="D7556" t="str">
            <v>VIRT_04525E</v>
          </cell>
          <cell r="P7556">
            <v>2.1999999999999999E-2</v>
          </cell>
          <cell r="AD7556">
            <v>4</v>
          </cell>
        </row>
        <row r="7557">
          <cell r="D7557" t="str">
            <v>VIRT_04525E</v>
          </cell>
          <cell r="P7557">
            <v>2.1999999999999999E-2</v>
          </cell>
          <cell r="AD7557">
            <v>5</v>
          </cell>
        </row>
        <row r="7558">
          <cell r="D7558" t="str">
            <v>VIRT_04525E</v>
          </cell>
          <cell r="P7558">
            <v>2.1999999999999999E-2</v>
          </cell>
          <cell r="AD7558">
            <v>6</v>
          </cell>
        </row>
        <row r="7559">
          <cell r="D7559" t="str">
            <v>VIRT_04532E</v>
          </cell>
          <cell r="P7559">
            <v>1.6E-2</v>
          </cell>
          <cell r="AD7559">
            <v>1</v>
          </cell>
        </row>
        <row r="7560">
          <cell r="D7560" t="str">
            <v>VIRT_04532E</v>
          </cell>
          <cell r="P7560">
            <v>1.6E-2</v>
          </cell>
          <cell r="AD7560">
            <v>2</v>
          </cell>
        </row>
        <row r="7561">
          <cell r="D7561" t="str">
            <v>VIRT_04532E</v>
          </cell>
          <cell r="P7561">
            <v>1.6E-2</v>
          </cell>
          <cell r="AD7561">
            <v>3</v>
          </cell>
        </row>
        <row r="7562">
          <cell r="D7562" t="str">
            <v>VIRT_04532E</v>
          </cell>
          <cell r="P7562">
            <v>1.6E-2</v>
          </cell>
          <cell r="AD7562">
            <v>4</v>
          </cell>
        </row>
        <row r="7563">
          <cell r="D7563" t="str">
            <v>VIRT_04532E</v>
          </cell>
          <cell r="P7563">
            <v>1.6E-2</v>
          </cell>
          <cell r="AD7563">
            <v>5</v>
          </cell>
        </row>
        <row r="7564">
          <cell r="D7564" t="str">
            <v>VIRT_04532E</v>
          </cell>
          <cell r="P7564">
            <v>1.6E-2</v>
          </cell>
          <cell r="AD7564">
            <v>6</v>
          </cell>
        </row>
        <row r="7565">
          <cell r="D7565" t="str">
            <v>VIRT_04533E</v>
          </cell>
          <cell r="P7565">
            <v>2.8</v>
          </cell>
          <cell r="AD7565">
            <v>1</v>
          </cell>
        </row>
        <row r="7566">
          <cell r="D7566" t="str">
            <v>VIRT_04533E</v>
          </cell>
          <cell r="P7566">
            <v>2.8</v>
          </cell>
          <cell r="AD7566">
            <v>2</v>
          </cell>
        </row>
        <row r="7567">
          <cell r="D7567" t="str">
            <v>VIRT_04533E</v>
          </cell>
          <cell r="P7567">
            <v>2.8</v>
          </cell>
          <cell r="AD7567">
            <v>3</v>
          </cell>
        </row>
        <row r="7568">
          <cell r="D7568" t="str">
            <v>VIRT_04533E</v>
          </cell>
          <cell r="P7568">
            <v>2.8</v>
          </cell>
          <cell r="AD7568">
            <v>4</v>
          </cell>
        </row>
        <row r="7569">
          <cell r="D7569" t="str">
            <v>VIRT_04533E</v>
          </cell>
          <cell r="P7569">
            <v>2.8</v>
          </cell>
          <cell r="AD7569">
            <v>5</v>
          </cell>
        </row>
        <row r="7570">
          <cell r="D7570" t="str">
            <v>VIRT_04533E</v>
          </cell>
          <cell r="P7570">
            <v>2.8</v>
          </cell>
          <cell r="AD7570">
            <v>6</v>
          </cell>
        </row>
        <row r="7571">
          <cell r="D7571" t="str">
            <v>VIRT_04538E</v>
          </cell>
          <cell r="P7571">
            <v>2.7E-2</v>
          </cell>
          <cell r="AD7571">
            <v>1</v>
          </cell>
        </row>
        <row r="7572">
          <cell r="D7572" t="str">
            <v>VIRT_04538E</v>
          </cell>
          <cell r="P7572">
            <v>2.7E-2</v>
          </cell>
          <cell r="AD7572">
            <v>2</v>
          </cell>
        </row>
        <row r="7573">
          <cell r="D7573" t="str">
            <v>VIRT_04538E</v>
          </cell>
          <cell r="P7573">
            <v>2.7E-2</v>
          </cell>
          <cell r="AD7573">
            <v>3</v>
          </cell>
        </row>
        <row r="7574">
          <cell r="D7574" t="str">
            <v>VIRT_04538E</v>
          </cell>
          <cell r="P7574">
            <v>2.7E-2</v>
          </cell>
          <cell r="AD7574">
            <v>4</v>
          </cell>
        </row>
        <row r="7575">
          <cell r="D7575" t="str">
            <v>VIRT_04538E</v>
          </cell>
          <cell r="P7575">
            <v>2.7E-2</v>
          </cell>
          <cell r="AD7575">
            <v>5</v>
          </cell>
        </row>
        <row r="7576">
          <cell r="D7576" t="str">
            <v>VIRT_04538E</v>
          </cell>
          <cell r="P7576">
            <v>2.7E-2</v>
          </cell>
          <cell r="AD7576">
            <v>6</v>
          </cell>
        </row>
        <row r="7577">
          <cell r="D7577" t="str">
            <v>VIRT_04539E</v>
          </cell>
          <cell r="P7577">
            <v>0.03</v>
          </cell>
          <cell r="AD7577">
            <v>1</v>
          </cell>
        </row>
        <row r="7578">
          <cell r="D7578" t="str">
            <v>VIRT_04539E</v>
          </cell>
          <cell r="P7578">
            <v>0.03</v>
          </cell>
          <cell r="AD7578">
            <v>2</v>
          </cell>
        </row>
        <row r="7579">
          <cell r="D7579" t="str">
            <v>VIRT_04539E</v>
          </cell>
          <cell r="P7579">
            <v>0.03</v>
          </cell>
          <cell r="AD7579">
            <v>3</v>
          </cell>
        </row>
        <row r="7580">
          <cell r="D7580" t="str">
            <v>VIRT_04539E</v>
          </cell>
          <cell r="P7580">
            <v>0.03</v>
          </cell>
          <cell r="AD7580">
            <v>4</v>
          </cell>
        </row>
        <row r="7581">
          <cell r="D7581" t="str">
            <v>VIRT_04539E</v>
          </cell>
          <cell r="P7581">
            <v>0.03</v>
          </cell>
          <cell r="AD7581">
            <v>5</v>
          </cell>
        </row>
        <row r="7582">
          <cell r="D7582" t="str">
            <v>VIRT_04539E</v>
          </cell>
          <cell r="P7582">
            <v>0.03</v>
          </cell>
          <cell r="AD7582">
            <v>6</v>
          </cell>
        </row>
        <row r="7583">
          <cell r="D7583" t="str">
            <v>VIRT_04546E</v>
          </cell>
          <cell r="P7583">
            <v>2.6</v>
          </cell>
          <cell r="AD7583">
            <v>1</v>
          </cell>
        </row>
        <row r="7584">
          <cell r="D7584" t="str">
            <v>VIRT_04546E</v>
          </cell>
          <cell r="P7584">
            <v>2.6</v>
          </cell>
          <cell r="AD7584">
            <v>2</v>
          </cell>
        </row>
        <row r="7585">
          <cell r="D7585" t="str">
            <v>VIRT_04546E</v>
          </cell>
          <cell r="P7585">
            <v>2.6</v>
          </cell>
          <cell r="AD7585">
            <v>3</v>
          </cell>
        </row>
        <row r="7586">
          <cell r="D7586" t="str">
            <v>VIRT_04546E</v>
          </cell>
          <cell r="P7586">
            <v>2.6</v>
          </cell>
          <cell r="AD7586">
            <v>4</v>
          </cell>
        </row>
        <row r="7587">
          <cell r="D7587" t="str">
            <v>VIRT_04546E</v>
          </cell>
          <cell r="P7587">
            <v>2.6</v>
          </cell>
          <cell r="AD7587">
            <v>5</v>
          </cell>
        </row>
        <row r="7588">
          <cell r="D7588" t="str">
            <v>VIRT_04546E</v>
          </cell>
          <cell r="P7588">
            <v>2.6</v>
          </cell>
          <cell r="AD7588">
            <v>6</v>
          </cell>
        </row>
        <row r="7589">
          <cell r="D7589" t="str">
            <v>VIRT_04560E</v>
          </cell>
          <cell r="P7589">
            <v>8.5000000000000006E-2</v>
          </cell>
          <cell r="AD7589">
            <v>1</v>
          </cell>
        </row>
        <row r="7590">
          <cell r="D7590" t="str">
            <v>VIRT_04560E</v>
          </cell>
          <cell r="P7590">
            <v>8.5000000000000006E-2</v>
          </cell>
          <cell r="AD7590">
            <v>2</v>
          </cell>
        </row>
        <row r="7591">
          <cell r="D7591" t="str">
            <v>VIRT_04560E</v>
          </cell>
          <cell r="P7591">
            <v>8.5000000000000006E-2</v>
          </cell>
          <cell r="AD7591">
            <v>3</v>
          </cell>
        </row>
        <row r="7592">
          <cell r="D7592" t="str">
            <v>VIRT_04560E</v>
          </cell>
          <cell r="P7592">
            <v>8.5000000000000006E-2</v>
          </cell>
          <cell r="AD7592">
            <v>4</v>
          </cell>
        </row>
        <row r="7593">
          <cell r="D7593" t="str">
            <v>VIRT_04560E</v>
          </cell>
          <cell r="P7593">
            <v>8.5000000000000006E-2</v>
          </cell>
          <cell r="AD7593">
            <v>5</v>
          </cell>
        </row>
        <row r="7594">
          <cell r="D7594" t="str">
            <v>VIRT_04560E</v>
          </cell>
          <cell r="P7594">
            <v>8.5000000000000006E-2</v>
          </cell>
          <cell r="AD7594">
            <v>6</v>
          </cell>
        </row>
        <row r="7595">
          <cell r="D7595" t="str">
            <v>VIRT_04566E</v>
          </cell>
          <cell r="P7595">
            <v>7.0999999999999994E-2</v>
          </cell>
          <cell r="AD7595">
            <v>1</v>
          </cell>
        </row>
        <row r="7596">
          <cell r="D7596" t="str">
            <v>VIRT_04566E</v>
          </cell>
          <cell r="P7596">
            <v>7.0999999999999994E-2</v>
          </cell>
          <cell r="AD7596">
            <v>2</v>
          </cell>
        </row>
        <row r="7597">
          <cell r="D7597" t="str">
            <v>VIRT_04566E</v>
          </cell>
          <cell r="P7597">
            <v>7.0999999999999994E-2</v>
          </cell>
          <cell r="AD7597">
            <v>3</v>
          </cell>
        </row>
        <row r="7598">
          <cell r="D7598" t="str">
            <v>VIRT_04566E</v>
          </cell>
          <cell r="P7598">
            <v>7.0999999999999994E-2</v>
          </cell>
          <cell r="AD7598">
            <v>4</v>
          </cell>
        </row>
        <row r="7599">
          <cell r="D7599" t="str">
            <v>VIRT_04566E</v>
          </cell>
          <cell r="P7599">
            <v>7.0999999999999994E-2</v>
          </cell>
          <cell r="AD7599">
            <v>5</v>
          </cell>
        </row>
        <row r="7600">
          <cell r="D7600" t="str">
            <v>VIRT_04566E</v>
          </cell>
          <cell r="P7600">
            <v>7.0999999999999994E-2</v>
          </cell>
          <cell r="AD7600">
            <v>6</v>
          </cell>
        </row>
        <row r="7601">
          <cell r="D7601" t="str">
            <v>VIRT_04577E</v>
          </cell>
          <cell r="P7601">
            <v>0.115</v>
          </cell>
          <cell r="AD7601">
            <v>1</v>
          </cell>
        </row>
        <row r="7602">
          <cell r="D7602" t="str">
            <v>VIRT_04577E</v>
          </cell>
          <cell r="P7602">
            <v>0.115</v>
          </cell>
          <cell r="AD7602">
            <v>2</v>
          </cell>
        </row>
        <row r="7603">
          <cell r="D7603" t="str">
            <v>VIRT_04577E</v>
          </cell>
          <cell r="P7603">
            <v>0.115</v>
          </cell>
          <cell r="AD7603">
            <v>3</v>
          </cell>
        </row>
        <row r="7604">
          <cell r="D7604" t="str">
            <v>VIRT_04577E</v>
          </cell>
          <cell r="P7604">
            <v>0.115</v>
          </cell>
          <cell r="AD7604">
            <v>4</v>
          </cell>
        </row>
        <row r="7605">
          <cell r="D7605" t="str">
            <v>VIRT_04577E</v>
          </cell>
          <cell r="P7605">
            <v>0.115</v>
          </cell>
          <cell r="AD7605">
            <v>5</v>
          </cell>
        </row>
        <row r="7606">
          <cell r="D7606" t="str">
            <v>VIRT_04577E</v>
          </cell>
          <cell r="P7606">
            <v>0.115</v>
          </cell>
          <cell r="AD7606">
            <v>6</v>
          </cell>
        </row>
        <row r="7607">
          <cell r="D7607" t="str">
            <v>VIRT_04580E</v>
          </cell>
          <cell r="P7607">
            <v>0.32</v>
          </cell>
          <cell r="AD7607">
            <v>1</v>
          </cell>
        </row>
        <row r="7608">
          <cell r="D7608" t="str">
            <v>VIRT_04580E</v>
          </cell>
          <cell r="P7608">
            <v>0.32</v>
          </cell>
          <cell r="AD7608">
            <v>2</v>
          </cell>
        </row>
        <row r="7609">
          <cell r="D7609" t="str">
            <v>VIRT_04580E</v>
          </cell>
          <cell r="P7609">
            <v>0.32</v>
          </cell>
          <cell r="AD7609">
            <v>3</v>
          </cell>
        </row>
        <row r="7610">
          <cell r="D7610" t="str">
            <v>VIRT_04580E</v>
          </cell>
          <cell r="P7610">
            <v>0.32</v>
          </cell>
          <cell r="AD7610">
            <v>4</v>
          </cell>
        </row>
        <row r="7611">
          <cell r="D7611" t="str">
            <v>VIRT_04580E</v>
          </cell>
          <cell r="P7611">
            <v>0.32</v>
          </cell>
          <cell r="AD7611">
            <v>5</v>
          </cell>
        </row>
        <row r="7612">
          <cell r="D7612" t="str">
            <v>VIRT_04580E</v>
          </cell>
          <cell r="P7612">
            <v>0.32</v>
          </cell>
          <cell r="AD7612">
            <v>6</v>
          </cell>
        </row>
        <row r="7613">
          <cell r="D7613" t="str">
            <v>VIRT_04583E</v>
          </cell>
          <cell r="P7613">
            <v>0.22500000000000001</v>
          </cell>
          <cell r="AD7613">
            <v>1</v>
          </cell>
        </row>
        <row r="7614">
          <cell r="D7614" t="str">
            <v>VIRT_04583E</v>
          </cell>
          <cell r="P7614">
            <v>0.22500000000000001</v>
          </cell>
          <cell r="AD7614">
            <v>2</v>
          </cell>
        </row>
        <row r="7615">
          <cell r="D7615" t="str">
            <v>VIRT_04583E</v>
          </cell>
          <cell r="P7615">
            <v>0.22500000000000001</v>
          </cell>
          <cell r="AD7615">
            <v>3</v>
          </cell>
        </row>
        <row r="7616">
          <cell r="D7616" t="str">
            <v>VIRT_04583E</v>
          </cell>
          <cell r="P7616">
            <v>0.22500000000000001</v>
          </cell>
          <cell r="AD7616">
            <v>4</v>
          </cell>
        </row>
        <row r="7617">
          <cell r="D7617" t="str">
            <v>VIRT_04583E</v>
          </cell>
          <cell r="P7617">
            <v>0.22500000000000001</v>
          </cell>
          <cell r="AD7617">
            <v>5</v>
          </cell>
        </row>
        <row r="7618">
          <cell r="D7618" t="str">
            <v>VIRT_04583E</v>
          </cell>
          <cell r="P7618">
            <v>0.22500000000000001</v>
          </cell>
          <cell r="AD7618">
            <v>6</v>
          </cell>
        </row>
        <row r="7619">
          <cell r="D7619" t="str">
            <v>VIRT_04585E</v>
          </cell>
          <cell r="P7619">
            <v>2.41</v>
          </cell>
          <cell r="AD7619">
            <v>1</v>
          </cell>
        </row>
        <row r="7620">
          <cell r="D7620" t="str">
            <v>VIRT_04585E</v>
          </cell>
          <cell r="P7620">
            <v>2.41</v>
          </cell>
          <cell r="AD7620">
            <v>2</v>
          </cell>
        </row>
        <row r="7621">
          <cell r="D7621" t="str">
            <v>VIRT_04585E</v>
          </cell>
          <cell r="P7621">
            <v>2.41</v>
          </cell>
          <cell r="AD7621">
            <v>3</v>
          </cell>
        </row>
        <row r="7622">
          <cell r="D7622" t="str">
            <v>VIRT_04585E</v>
          </cell>
          <cell r="P7622">
            <v>2.41</v>
          </cell>
          <cell r="AD7622">
            <v>4</v>
          </cell>
        </row>
        <row r="7623">
          <cell r="D7623" t="str">
            <v>VIRT_04585E</v>
          </cell>
          <cell r="P7623">
            <v>2.41</v>
          </cell>
          <cell r="AD7623">
            <v>5</v>
          </cell>
        </row>
        <row r="7624">
          <cell r="D7624" t="str">
            <v>VIRT_04585E</v>
          </cell>
          <cell r="P7624">
            <v>2.41</v>
          </cell>
          <cell r="AD7624">
            <v>6</v>
          </cell>
        </row>
        <row r="7625">
          <cell r="D7625" t="str">
            <v>VIRT_04587E</v>
          </cell>
          <cell r="P7625">
            <v>4.8000000000000001E-2</v>
          </cell>
          <cell r="AD7625">
            <v>1</v>
          </cell>
        </row>
        <row r="7626">
          <cell r="D7626" t="str">
            <v>VIRT_04587E</v>
          </cell>
          <cell r="P7626">
            <v>4.8000000000000001E-2</v>
          </cell>
          <cell r="AD7626">
            <v>2</v>
          </cell>
        </row>
        <row r="7627">
          <cell r="D7627" t="str">
            <v>VIRT_04587E</v>
          </cell>
          <cell r="P7627">
            <v>4.8000000000000001E-2</v>
          </cell>
          <cell r="AD7627">
            <v>3</v>
          </cell>
        </row>
        <row r="7628">
          <cell r="D7628" t="str">
            <v>VIRT_04587E</v>
          </cell>
          <cell r="P7628">
            <v>4.8000000000000001E-2</v>
          </cell>
          <cell r="AD7628">
            <v>4</v>
          </cell>
        </row>
        <row r="7629">
          <cell r="D7629" t="str">
            <v>VIRT_04587E</v>
          </cell>
          <cell r="P7629">
            <v>4.8000000000000001E-2</v>
          </cell>
          <cell r="AD7629">
            <v>5</v>
          </cell>
        </row>
        <row r="7630">
          <cell r="D7630" t="str">
            <v>VIRT_04587E</v>
          </cell>
          <cell r="P7630">
            <v>4.8000000000000001E-2</v>
          </cell>
          <cell r="AD7630">
            <v>6</v>
          </cell>
        </row>
        <row r="7631">
          <cell r="D7631" t="str">
            <v>VIRT_04609E</v>
          </cell>
          <cell r="P7631">
            <v>0.4</v>
          </cell>
          <cell r="AD7631">
            <v>1</v>
          </cell>
        </row>
        <row r="7632">
          <cell r="D7632" t="str">
            <v>VIRT_04609E</v>
          </cell>
          <cell r="P7632">
            <v>0.4</v>
          </cell>
          <cell r="AD7632">
            <v>2</v>
          </cell>
        </row>
        <row r="7633">
          <cell r="D7633" t="str">
            <v>VIRT_04609E</v>
          </cell>
          <cell r="P7633">
            <v>0.4</v>
          </cell>
          <cell r="AD7633">
            <v>3</v>
          </cell>
        </row>
        <row r="7634">
          <cell r="D7634" t="str">
            <v>VIRT_04609E</v>
          </cell>
          <cell r="P7634">
            <v>0.4</v>
          </cell>
          <cell r="AD7634">
            <v>4</v>
          </cell>
        </row>
        <row r="7635">
          <cell r="D7635" t="str">
            <v>VIRT_04609E</v>
          </cell>
          <cell r="P7635">
            <v>0.4</v>
          </cell>
          <cell r="AD7635">
            <v>5</v>
          </cell>
        </row>
        <row r="7636">
          <cell r="D7636" t="str">
            <v>VIRT_04609E</v>
          </cell>
          <cell r="P7636">
            <v>0.4</v>
          </cell>
          <cell r="AD7636">
            <v>6</v>
          </cell>
        </row>
        <row r="7637">
          <cell r="D7637" t="str">
            <v>VIRT_04611E</v>
          </cell>
          <cell r="P7637">
            <v>2.8000000000000001E-2</v>
          </cell>
          <cell r="AD7637">
            <v>1</v>
          </cell>
        </row>
        <row r="7638">
          <cell r="D7638" t="str">
            <v>VIRT_04611E</v>
          </cell>
          <cell r="P7638">
            <v>2.8000000000000001E-2</v>
          </cell>
          <cell r="AD7638">
            <v>2</v>
          </cell>
        </row>
        <row r="7639">
          <cell r="D7639" t="str">
            <v>VIRT_04611E</v>
          </cell>
          <cell r="P7639">
            <v>2.8000000000000001E-2</v>
          </cell>
          <cell r="AD7639">
            <v>3</v>
          </cell>
        </row>
        <row r="7640">
          <cell r="D7640" t="str">
            <v>VIRT_04611E</v>
          </cell>
          <cell r="P7640">
            <v>2.8000000000000001E-2</v>
          </cell>
          <cell r="AD7640">
            <v>4</v>
          </cell>
        </row>
        <row r="7641">
          <cell r="D7641" t="str">
            <v>VIRT_04611E</v>
          </cell>
          <cell r="P7641">
            <v>2.8000000000000001E-2</v>
          </cell>
          <cell r="AD7641">
            <v>5</v>
          </cell>
        </row>
        <row r="7642">
          <cell r="D7642" t="str">
            <v>VIRT_04611E</v>
          </cell>
          <cell r="P7642">
            <v>2.8000000000000001E-2</v>
          </cell>
          <cell r="AD7642">
            <v>6</v>
          </cell>
        </row>
        <row r="7643">
          <cell r="D7643" t="str">
            <v>VIRT_04612E</v>
          </cell>
          <cell r="P7643">
            <v>4.3999999999999997E-2</v>
          </cell>
          <cell r="AD7643">
            <v>1</v>
          </cell>
        </row>
        <row r="7644">
          <cell r="D7644" t="str">
            <v>VIRT_04612E</v>
          </cell>
          <cell r="P7644">
            <v>4.3999999999999997E-2</v>
          </cell>
          <cell r="AD7644">
            <v>2</v>
          </cell>
        </row>
        <row r="7645">
          <cell r="D7645" t="str">
            <v>VIRT_04612E</v>
          </cell>
          <cell r="P7645">
            <v>4.3999999999999997E-2</v>
          </cell>
          <cell r="AD7645">
            <v>3</v>
          </cell>
        </row>
        <row r="7646">
          <cell r="D7646" t="str">
            <v>VIRT_04612E</v>
          </cell>
          <cell r="P7646">
            <v>4.3999999999999997E-2</v>
          </cell>
          <cell r="AD7646">
            <v>4</v>
          </cell>
        </row>
        <row r="7647">
          <cell r="D7647" t="str">
            <v>VIRT_04612E</v>
          </cell>
          <cell r="P7647">
            <v>4.3999999999999997E-2</v>
          </cell>
          <cell r="AD7647">
            <v>5</v>
          </cell>
        </row>
        <row r="7648">
          <cell r="D7648" t="str">
            <v>VIRT_04612E</v>
          </cell>
          <cell r="P7648">
            <v>4.3999999999999997E-2</v>
          </cell>
          <cell r="AD7648">
            <v>6</v>
          </cell>
        </row>
        <row r="7649">
          <cell r="D7649" t="str">
            <v>VIRT_04613E</v>
          </cell>
          <cell r="P7649">
            <v>5.4999999999999997E-3</v>
          </cell>
          <cell r="AD7649">
            <v>1</v>
          </cell>
        </row>
        <row r="7650">
          <cell r="D7650" t="str">
            <v>VIRT_04613E</v>
          </cell>
          <cell r="P7650">
            <v>5.4999999999999997E-3</v>
          </cell>
          <cell r="AD7650">
            <v>2</v>
          </cell>
        </row>
        <row r="7651">
          <cell r="D7651" t="str">
            <v>VIRT_04613E</v>
          </cell>
          <cell r="P7651">
            <v>5.4999999999999997E-3</v>
          </cell>
          <cell r="AD7651">
            <v>3</v>
          </cell>
        </row>
        <row r="7652">
          <cell r="D7652" t="str">
            <v>VIRT_04613E</v>
          </cell>
          <cell r="P7652">
            <v>5.4999999999999997E-3</v>
          </cell>
          <cell r="AD7652">
            <v>4</v>
          </cell>
        </row>
        <row r="7653">
          <cell r="D7653" t="str">
            <v>VIRT_04623E</v>
          </cell>
          <cell r="P7653">
            <v>0.03</v>
          </cell>
          <cell r="AD7653">
            <v>1</v>
          </cell>
        </row>
        <row r="7654">
          <cell r="D7654" t="str">
            <v>VIRT_04623E</v>
          </cell>
          <cell r="P7654">
            <v>0.03</v>
          </cell>
          <cell r="AD7654">
            <v>2</v>
          </cell>
        </row>
        <row r="7655">
          <cell r="D7655" t="str">
            <v>VIRT_04623E</v>
          </cell>
          <cell r="P7655">
            <v>0.03</v>
          </cell>
          <cell r="AD7655">
            <v>3</v>
          </cell>
        </row>
        <row r="7656">
          <cell r="D7656" t="str">
            <v>VIRT_04623E</v>
          </cell>
          <cell r="P7656">
            <v>0.03</v>
          </cell>
          <cell r="AD7656">
            <v>4</v>
          </cell>
        </row>
        <row r="7657">
          <cell r="D7657" t="str">
            <v>VIRT_04623E</v>
          </cell>
          <cell r="P7657">
            <v>0.03</v>
          </cell>
          <cell r="AD7657">
            <v>5</v>
          </cell>
        </row>
        <row r="7658">
          <cell r="D7658" t="str">
            <v>VIRT_04623E</v>
          </cell>
          <cell r="P7658">
            <v>0.03</v>
          </cell>
          <cell r="AD7658">
            <v>6</v>
          </cell>
        </row>
        <row r="7659">
          <cell r="D7659" t="str">
            <v>VIRT_04639E</v>
          </cell>
          <cell r="P7659">
            <v>5.5E-2</v>
          </cell>
          <cell r="AD7659">
            <v>1</v>
          </cell>
        </row>
        <row r="7660">
          <cell r="D7660" t="str">
            <v>VIRT_04639E</v>
          </cell>
          <cell r="P7660">
            <v>5.5E-2</v>
          </cell>
          <cell r="AD7660">
            <v>2</v>
          </cell>
        </row>
        <row r="7661">
          <cell r="D7661" t="str">
            <v>VIRT_04639E</v>
          </cell>
          <cell r="P7661">
            <v>5.5E-2</v>
          </cell>
          <cell r="AD7661">
            <v>3</v>
          </cell>
        </row>
        <row r="7662">
          <cell r="D7662" t="str">
            <v>VIRT_04639E</v>
          </cell>
          <cell r="P7662">
            <v>5.5E-2</v>
          </cell>
          <cell r="AD7662">
            <v>4</v>
          </cell>
        </row>
        <row r="7663">
          <cell r="D7663" t="str">
            <v>VIRT_04639E</v>
          </cell>
          <cell r="P7663">
            <v>5.5E-2</v>
          </cell>
          <cell r="AD7663">
            <v>5</v>
          </cell>
        </row>
        <row r="7664">
          <cell r="D7664" t="str">
            <v>VIRT_04639E</v>
          </cell>
          <cell r="P7664">
            <v>5.5E-2</v>
          </cell>
          <cell r="AD7664">
            <v>6</v>
          </cell>
        </row>
        <row r="7665">
          <cell r="D7665" t="str">
            <v>VIRT_04676E</v>
          </cell>
          <cell r="P7665">
            <v>0.72</v>
          </cell>
          <cell r="AD7665">
            <v>1</v>
          </cell>
        </row>
        <row r="7666">
          <cell r="D7666" t="str">
            <v>VIRT_04676E</v>
          </cell>
          <cell r="P7666">
            <v>0.72</v>
          </cell>
          <cell r="AD7666">
            <v>2</v>
          </cell>
        </row>
        <row r="7667">
          <cell r="D7667" t="str">
            <v>VIRT_04676E</v>
          </cell>
          <cell r="P7667">
            <v>0.72</v>
          </cell>
          <cell r="AD7667">
            <v>3</v>
          </cell>
        </row>
        <row r="7668">
          <cell r="D7668" t="str">
            <v>VIRT_04676E</v>
          </cell>
          <cell r="P7668">
            <v>0.72</v>
          </cell>
          <cell r="AD7668">
            <v>4</v>
          </cell>
        </row>
        <row r="7669">
          <cell r="D7669" t="str">
            <v>VIRT_04676E</v>
          </cell>
          <cell r="P7669">
            <v>0.72</v>
          </cell>
          <cell r="AD7669">
            <v>5</v>
          </cell>
        </row>
        <row r="7670">
          <cell r="D7670" t="str">
            <v>VIRT_04676E</v>
          </cell>
          <cell r="P7670">
            <v>0.72</v>
          </cell>
          <cell r="AD7670">
            <v>6</v>
          </cell>
        </row>
        <row r="7671">
          <cell r="D7671" t="str">
            <v>VIRT_05060E</v>
          </cell>
          <cell r="P7671">
            <v>0.06</v>
          </cell>
          <cell r="AD7671">
            <v>1</v>
          </cell>
        </row>
        <row r="7672">
          <cell r="D7672" t="str">
            <v>VIRT_05060E</v>
          </cell>
          <cell r="P7672">
            <v>0.06</v>
          </cell>
          <cell r="AD7672">
            <v>2</v>
          </cell>
        </row>
        <row r="7673">
          <cell r="D7673" t="str">
            <v>VIRT_05060E</v>
          </cell>
          <cell r="P7673">
            <v>0.06</v>
          </cell>
          <cell r="AD7673">
            <v>3</v>
          </cell>
        </row>
        <row r="7674">
          <cell r="D7674" t="str">
            <v>VIRT_05060E</v>
          </cell>
          <cell r="P7674">
            <v>0.06</v>
          </cell>
          <cell r="AD7674">
            <v>4</v>
          </cell>
        </row>
        <row r="7675">
          <cell r="D7675" t="str">
            <v>VIRT_05060E</v>
          </cell>
          <cell r="P7675">
            <v>0.06</v>
          </cell>
          <cell r="AD7675">
            <v>5</v>
          </cell>
        </row>
        <row r="7676">
          <cell r="D7676" t="str">
            <v>VIRT_05060E</v>
          </cell>
          <cell r="P7676">
            <v>0.06</v>
          </cell>
          <cell r="AD7676">
            <v>6</v>
          </cell>
        </row>
        <row r="7677">
          <cell r="D7677" t="str">
            <v>VIRT_05568E</v>
          </cell>
          <cell r="P7677">
            <v>0.32</v>
          </cell>
          <cell r="AD7677">
            <v>1</v>
          </cell>
        </row>
        <row r="7678">
          <cell r="D7678" t="str">
            <v>VIRT_05568E</v>
          </cell>
          <cell r="P7678">
            <v>0.32</v>
          </cell>
          <cell r="AD7678">
            <v>2</v>
          </cell>
        </row>
        <row r="7679">
          <cell r="D7679" t="str">
            <v>VIRT_05568E</v>
          </cell>
          <cell r="P7679">
            <v>0.32</v>
          </cell>
          <cell r="AD7679">
            <v>3</v>
          </cell>
        </row>
        <row r="7680">
          <cell r="D7680" t="str">
            <v>VIRT_05568E</v>
          </cell>
          <cell r="P7680">
            <v>0.32</v>
          </cell>
          <cell r="AD7680">
            <v>4</v>
          </cell>
        </row>
        <row r="7681">
          <cell r="D7681" t="str">
            <v>VIRT_05568E</v>
          </cell>
          <cell r="P7681">
            <v>0.32</v>
          </cell>
          <cell r="AD7681">
            <v>5</v>
          </cell>
        </row>
        <row r="7682">
          <cell r="D7682" t="str">
            <v>VIRT_05568E</v>
          </cell>
          <cell r="P7682">
            <v>0.32</v>
          </cell>
          <cell r="AD7682">
            <v>6</v>
          </cell>
        </row>
        <row r="7683">
          <cell r="D7683" t="str">
            <v>VIRT_07721E</v>
          </cell>
          <cell r="P7683">
            <v>8.7999999999999995E-2</v>
          </cell>
          <cell r="AD7683">
            <v>1</v>
          </cell>
        </row>
        <row r="7684">
          <cell r="D7684" t="str">
            <v>VIRT_07721E</v>
          </cell>
          <cell r="P7684">
            <v>8.7999999999999995E-2</v>
          </cell>
          <cell r="AD7684">
            <v>2</v>
          </cell>
        </row>
        <row r="7685">
          <cell r="D7685" t="str">
            <v>VIRT_07721E</v>
          </cell>
          <cell r="P7685">
            <v>8.7999999999999995E-2</v>
          </cell>
          <cell r="AD7685">
            <v>3</v>
          </cell>
        </row>
        <row r="7686">
          <cell r="D7686" t="str">
            <v>VIRT_07721E</v>
          </cell>
          <cell r="P7686">
            <v>8.7999999999999995E-2</v>
          </cell>
          <cell r="AD7686">
            <v>4</v>
          </cell>
        </row>
        <row r="7687">
          <cell r="D7687" t="str">
            <v>VIRT_07721E</v>
          </cell>
          <cell r="P7687">
            <v>8.7999999999999995E-2</v>
          </cell>
          <cell r="AD7687">
            <v>5</v>
          </cell>
        </row>
        <row r="7688">
          <cell r="D7688" t="str">
            <v>VIRT_07721E</v>
          </cell>
          <cell r="P7688">
            <v>8.7999999999999995E-2</v>
          </cell>
          <cell r="AD7688">
            <v>6</v>
          </cell>
        </row>
        <row r="7689">
          <cell r="D7689" t="str">
            <v>VIRT_08050E</v>
          </cell>
          <cell r="P7689">
            <v>3.5999999999999997E-2</v>
          </cell>
          <cell r="AD7689">
            <v>1</v>
          </cell>
        </row>
        <row r="7690">
          <cell r="D7690" t="str">
            <v>VIRT_08050E</v>
          </cell>
          <cell r="P7690">
            <v>3.5999999999999997E-2</v>
          </cell>
          <cell r="AD7690">
            <v>2</v>
          </cell>
        </row>
        <row r="7691">
          <cell r="D7691" t="str">
            <v>VIRT_08050E</v>
          </cell>
          <cell r="P7691">
            <v>3.5999999999999997E-2</v>
          </cell>
          <cell r="AD7691">
            <v>3</v>
          </cell>
        </row>
        <row r="7692">
          <cell r="D7692" t="str">
            <v>VIRT_08050E</v>
          </cell>
          <cell r="P7692">
            <v>3.5999999999999997E-2</v>
          </cell>
          <cell r="AD7692">
            <v>4</v>
          </cell>
        </row>
        <row r="7693">
          <cell r="D7693" t="str">
            <v>VIRT_08050E</v>
          </cell>
          <cell r="P7693">
            <v>3.5999999999999997E-2</v>
          </cell>
          <cell r="AD7693">
            <v>5</v>
          </cell>
        </row>
        <row r="7694">
          <cell r="D7694" t="str">
            <v>VIRT_08050E</v>
          </cell>
          <cell r="P7694">
            <v>3.5999999999999997E-2</v>
          </cell>
          <cell r="AD7694">
            <v>6</v>
          </cell>
        </row>
        <row r="7695">
          <cell r="D7695" t="str">
            <v>VIRT_08237E</v>
          </cell>
          <cell r="P7695">
            <v>0.1085</v>
          </cell>
          <cell r="AD7695">
            <v>1</v>
          </cell>
        </row>
        <row r="7696">
          <cell r="D7696" t="str">
            <v>VIRT_08237E</v>
          </cell>
          <cell r="P7696">
            <v>0.1085</v>
          </cell>
          <cell r="AD7696">
            <v>2</v>
          </cell>
        </row>
        <row r="7697">
          <cell r="D7697" t="str">
            <v>VIRT_08237E</v>
          </cell>
          <cell r="P7697">
            <v>0.1085</v>
          </cell>
          <cell r="AD7697">
            <v>3</v>
          </cell>
        </row>
        <row r="7698">
          <cell r="D7698" t="str">
            <v>VIRT_08237E</v>
          </cell>
          <cell r="P7698">
            <v>0.1085</v>
          </cell>
          <cell r="AD7698">
            <v>4</v>
          </cell>
        </row>
        <row r="7699">
          <cell r="D7699" t="str">
            <v>VIRT_08237E</v>
          </cell>
          <cell r="P7699">
            <v>0.1085</v>
          </cell>
          <cell r="AD7699">
            <v>5</v>
          </cell>
        </row>
        <row r="7700">
          <cell r="D7700" t="str">
            <v>VIRT_08237E</v>
          </cell>
          <cell r="P7700">
            <v>0.1085</v>
          </cell>
          <cell r="AD7700">
            <v>6</v>
          </cell>
        </row>
        <row r="7701">
          <cell r="D7701" t="str">
            <v>VIRT_08510E</v>
          </cell>
          <cell r="P7701">
            <v>0.22</v>
          </cell>
          <cell r="AD7701">
            <v>1</v>
          </cell>
        </row>
        <row r="7702">
          <cell r="D7702" t="str">
            <v>VIRT_08510E</v>
          </cell>
          <cell r="P7702">
            <v>0.22</v>
          </cell>
          <cell r="AD7702">
            <v>2</v>
          </cell>
        </row>
        <row r="7703">
          <cell r="D7703" t="str">
            <v>VIRT_08510E</v>
          </cell>
          <cell r="P7703">
            <v>0.22</v>
          </cell>
          <cell r="AD7703">
            <v>3</v>
          </cell>
        </row>
        <row r="7704">
          <cell r="D7704" t="str">
            <v>VIRT_08510E</v>
          </cell>
          <cell r="P7704">
            <v>0.22</v>
          </cell>
          <cell r="AD7704">
            <v>4</v>
          </cell>
        </row>
        <row r="7705">
          <cell r="D7705" t="str">
            <v>VIRT_08510E</v>
          </cell>
          <cell r="P7705">
            <v>0.22</v>
          </cell>
          <cell r="AD7705">
            <v>5</v>
          </cell>
        </row>
        <row r="7706">
          <cell r="D7706" t="str">
            <v>VIRT_08510E</v>
          </cell>
          <cell r="P7706">
            <v>0.22</v>
          </cell>
          <cell r="AD7706">
            <v>6</v>
          </cell>
        </row>
        <row r="7707">
          <cell r="D7707" t="str">
            <v>VIRT_08765E</v>
          </cell>
          <cell r="P7707">
            <v>2.5999999999999999E-2</v>
          </cell>
          <cell r="AD7707">
            <v>1</v>
          </cell>
        </row>
        <row r="7708">
          <cell r="D7708" t="str">
            <v>VIRT_08765E</v>
          </cell>
          <cell r="P7708">
            <v>2.5999999999999999E-2</v>
          </cell>
          <cell r="AD7708">
            <v>2</v>
          </cell>
        </row>
        <row r="7709">
          <cell r="D7709" t="str">
            <v>VIRT_08765E</v>
          </cell>
          <cell r="P7709">
            <v>2.5999999999999999E-2</v>
          </cell>
          <cell r="AD7709">
            <v>3</v>
          </cell>
        </row>
        <row r="7710">
          <cell r="D7710" t="str">
            <v>VIRT_08765E</v>
          </cell>
          <cell r="P7710">
            <v>2.5999999999999999E-2</v>
          </cell>
          <cell r="AD7710">
            <v>4</v>
          </cell>
        </row>
        <row r="7711">
          <cell r="D7711" t="str">
            <v>VIRT_08765E</v>
          </cell>
          <cell r="P7711">
            <v>2.5999999999999999E-2</v>
          </cell>
          <cell r="AD7711">
            <v>5</v>
          </cell>
        </row>
        <row r="7712">
          <cell r="D7712" t="str">
            <v>VIRT_08765E</v>
          </cell>
          <cell r="P7712">
            <v>2.5999999999999999E-2</v>
          </cell>
          <cell r="AD7712">
            <v>6</v>
          </cell>
        </row>
        <row r="7713">
          <cell r="D7713" t="str">
            <v>VIRT_08784E</v>
          </cell>
          <cell r="P7713">
            <v>2.0500000000000001E-2</v>
          </cell>
          <cell r="AD7713">
            <v>1</v>
          </cell>
        </row>
        <row r="7714">
          <cell r="D7714" t="str">
            <v>VIRT_08784E</v>
          </cell>
          <cell r="P7714">
            <v>2.0500000000000001E-2</v>
          </cell>
          <cell r="AD7714">
            <v>2</v>
          </cell>
        </row>
        <row r="7715">
          <cell r="D7715" t="str">
            <v>VIRT_08784E</v>
          </cell>
          <cell r="P7715">
            <v>2.0500000000000001E-2</v>
          </cell>
          <cell r="AD7715">
            <v>3</v>
          </cell>
        </row>
        <row r="7716">
          <cell r="D7716" t="str">
            <v>VIRT_08784E</v>
          </cell>
          <cell r="P7716">
            <v>2.0500000000000001E-2</v>
          </cell>
          <cell r="AD7716">
            <v>4</v>
          </cell>
        </row>
        <row r="7717">
          <cell r="D7717" t="str">
            <v>VIRT_08784E</v>
          </cell>
          <cell r="P7717">
            <v>2.0500000000000001E-2</v>
          </cell>
          <cell r="AD7717">
            <v>5</v>
          </cell>
        </row>
        <row r="7718">
          <cell r="D7718" t="str">
            <v>VIRT_08784E</v>
          </cell>
          <cell r="P7718">
            <v>2.0500000000000001E-2</v>
          </cell>
          <cell r="AD7718">
            <v>6</v>
          </cell>
        </row>
        <row r="7719">
          <cell r="D7719" t="str">
            <v>VIRT_08845E</v>
          </cell>
          <cell r="P7719">
            <v>2.4500000000000001E-2</v>
          </cell>
          <cell r="AD7719">
            <v>1</v>
          </cell>
        </row>
        <row r="7720">
          <cell r="D7720" t="str">
            <v>VIRT_08845E</v>
          </cell>
          <cell r="P7720">
            <v>2.4500000000000001E-2</v>
          </cell>
          <cell r="AD7720">
            <v>2</v>
          </cell>
        </row>
        <row r="7721">
          <cell r="D7721" t="str">
            <v>VIRT_08845E</v>
          </cell>
          <cell r="P7721">
            <v>2.4500000000000001E-2</v>
          </cell>
          <cell r="AD7721">
            <v>3</v>
          </cell>
        </row>
        <row r="7722">
          <cell r="D7722" t="str">
            <v>VIRT_08851E</v>
          </cell>
          <cell r="P7722">
            <v>2.1999999999999999E-2</v>
          </cell>
          <cell r="AD7722">
            <v>1</v>
          </cell>
        </row>
        <row r="7723">
          <cell r="D7723" t="str">
            <v>VIRT_08851E</v>
          </cell>
          <cell r="P7723">
            <v>2.1999999999999999E-2</v>
          </cell>
          <cell r="AD7723">
            <v>2</v>
          </cell>
        </row>
        <row r="7724">
          <cell r="D7724" t="str">
            <v>VIRT_08851E</v>
          </cell>
          <cell r="P7724">
            <v>2.1999999999999999E-2</v>
          </cell>
          <cell r="AD7724">
            <v>3</v>
          </cell>
        </row>
        <row r="7725">
          <cell r="D7725" t="str">
            <v>VIRT_08851E</v>
          </cell>
          <cell r="P7725">
            <v>2.1999999999999999E-2</v>
          </cell>
          <cell r="AD7725">
            <v>4</v>
          </cell>
        </row>
        <row r="7726">
          <cell r="D7726" t="str">
            <v>VIRT_08851E</v>
          </cell>
          <cell r="P7726">
            <v>2.1999999999999999E-2</v>
          </cell>
          <cell r="AD7726">
            <v>5</v>
          </cell>
        </row>
        <row r="7727">
          <cell r="D7727" t="str">
            <v>VIRT_08851E</v>
          </cell>
          <cell r="P7727">
            <v>2.1999999999999999E-2</v>
          </cell>
          <cell r="AD7727">
            <v>6</v>
          </cell>
        </row>
        <row r="7728">
          <cell r="D7728" t="str">
            <v>VIRT_09166E</v>
          </cell>
          <cell r="P7728">
            <v>1.2E-2</v>
          </cell>
          <cell r="AD7728">
            <v>1</v>
          </cell>
        </row>
        <row r="7729">
          <cell r="D7729" t="str">
            <v>VIRT_09166E</v>
          </cell>
          <cell r="P7729">
            <v>1.2E-2</v>
          </cell>
          <cell r="AD7729">
            <v>2</v>
          </cell>
        </row>
        <row r="7730">
          <cell r="D7730" t="str">
            <v>VIRT_09166E</v>
          </cell>
          <cell r="P7730">
            <v>1.2E-2</v>
          </cell>
          <cell r="AD7730">
            <v>3</v>
          </cell>
        </row>
        <row r="7731">
          <cell r="D7731" t="str">
            <v>VIRT_09166E</v>
          </cell>
          <cell r="P7731">
            <v>1.2E-2</v>
          </cell>
          <cell r="AD7731">
            <v>4</v>
          </cell>
        </row>
        <row r="7732">
          <cell r="D7732" t="str">
            <v>VIRT_09166E</v>
          </cell>
          <cell r="P7732">
            <v>1.2E-2</v>
          </cell>
          <cell r="AD7732">
            <v>5</v>
          </cell>
        </row>
        <row r="7733">
          <cell r="D7733" t="str">
            <v>VIRT_09166E</v>
          </cell>
          <cell r="P7733">
            <v>1.2E-2</v>
          </cell>
          <cell r="AD7733">
            <v>6</v>
          </cell>
        </row>
        <row r="7734">
          <cell r="D7734" t="str">
            <v>VIRT_09177E</v>
          </cell>
          <cell r="P7734">
            <v>0.63</v>
          </cell>
          <cell r="AD7734">
            <v>1</v>
          </cell>
        </row>
        <row r="7735">
          <cell r="D7735" t="str">
            <v>VIRT_09177E</v>
          </cell>
          <cell r="P7735">
            <v>0.63</v>
          </cell>
          <cell r="AD7735">
            <v>2</v>
          </cell>
        </row>
        <row r="7736">
          <cell r="D7736" t="str">
            <v>VIRT_09177E</v>
          </cell>
          <cell r="P7736">
            <v>0.63</v>
          </cell>
          <cell r="AD7736">
            <v>3</v>
          </cell>
        </row>
        <row r="7737">
          <cell r="D7737" t="str">
            <v>VIRT_09182E</v>
          </cell>
          <cell r="P7737">
            <v>0.04</v>
          </cell>
          <cell r="AD7737">
            <v>1</v>
          </cell>
        </row>
        <row r="7738">
          <cell r="D7738" t="str">
            <v>VIRT_09182E</v>
          </cell>
          <cell r="P7738">
            <v>0.04</v>
          </cell>
          <cell r="AD7738">
            <v>2</v>
          </cell>
        </row>
        <row r="7739">
          <cell r="D7739" t="str">
            <v>VIRT_09182E</v>
          </cell>
          <cell r="P7739">
            <v>0.04</v>
          </cell>
          <cell r="AD7739">
            <v>3</v>
          </cell>
        </row>
        <row r="7740">
          <cell r="D7740" t="str">
            <v>VIRT_09182E</v>
          </cell>
          <cell r="P7740">
            <v>0.04</v>
          </cell>
          <cell r="AD7740">
            <v>4</v>
          </cell>
        </row>
        <row r="7741">
          <cell r="D7741" t="str">
            <v>VIRT_09182E</v>
          </cell>
          <cell r="P7741">
            <v>0.04</v>
          </cell>
          <cell r="AD7741">
            <v>5</v>
          </cell>
        </row>
        <row r="7742">
          <cell r="D7742" t="str">
            <v>VIRT_09182E</v>
          </cell>
          <cell r="P7742">
            <v>0.04</v>
          </cell>
          <cell r="AD7742">
            <v>6</v>
          </cell>
        </row>
        <row r="7743">
          <cell r="D7743" t="str">
            <v>VIRT_09203E</v>
          </cell>
          <cell r="P7743">
            <v>0.15</v>
          </cell>
          <cell r="AD7743">
            <v>1</v>
          </cell>
        </row>
        <row r="7744">
          <cell r="D7744" t="str">
            <v>VIRT_09203E</v>
          </cell>
          <cell r="P7744">
            <v>0.15</v>
          </cell>
          <cell r="AD7744">
            <v>2</v>
          </cell>
        </row>
        <row r="7745">
          <cell r="D7745" t="str">
            <v>VIRT_09203E</v>
          </cell>
          <cell r="P7745">
            <v>0.15</v>
          </cell>
          <cell r="AD7745">
            <v>3</v>
          </cell>
        </row>
        <row r="7746">
          <cell r="D7746" t="str">
            <v>VIRT_09203E</v>
          </cell>
          <cell r="P7746">
            <v>0.15</v>
          </cell>
          <cell r="AD7746">
            <v>4</v>
          </cell>
        </row>
        <row r="7747">
          <cell r="D7747" t="str">
            <v>VIRT_09203E</v>
          </cell>
          <cell r="P7747">
            <v>0.15</v>
          </cell>
          <cell r="AD7747">
            <v>5</v>
          </cell>
        </row>
        <row r="7748">
          <cell r="D7748" t="str">
            <v>VIRT_09203E</v>
          </cell>
          <cell r="P7748">
            <v>0.15</v>
          </cell>
          <cell r="AD7748">
            <v>6</v>
          </cell>
        </row>
        <row r="7749">
          <cell r="D7749" t="str">
            <v>VIRT_09220E</v>
          </cell>
          <cell r="P7749">
            <v>0.03</v>
          </cell>
          <cell r="AD7749">
            <v>1</v>
          </cell>
        </row>
        <row r="7750">
          <cell r="D7750" t="str">
            <v>VIRT_09220E</v>
          </cell>
          <cell r="P7750">
            <v>0.03</v>
          </cell>
          <cell r="AD7750">
            <v>2</v>
          </cell>
        </row>
        <row r="7751">
          <cell r="D7751" t="str">
            <v>VIRT_09220E</v>
          </cell>
          <cell r="P7751">
            <v>0.03</v>
          </cell>
          <cell r="AD7751">
            <v>3</v>
          </cell>
        </row>
        <row r="7752">
          <cell r="D7752" t="str">
            <v>VIRT_09220E</v>
          </cell>
          <cell r="P7752">
            <v>0.03</v>
          </cell>
          <cell r="AD7752">
            <v>4</v>
          </cell>
        </row>
        <row r="7753">
          <cell r="D7753" t="str">
            <v>VIRT_09220E</v>
          </cell>
          <cell r="P7753">
            <v>0.03</v>
          </cell>
          <cell r="AD7753">
            <v>5</v>
          </cell>
        </row>
        <row r="7754">
          <cell r="D7754" t="str">
            <v>VIRT_09220E</v>
          </cell>
          <cell r="P7754">
            <v>0.03</v>
          </cell>
          <cell r="AD7754">
            <v>6</v>
          </cell>
        </row>
        <row r="7755">
          <cell r="D7755" t="str">
            <v>VIRT_09226E</v>
          </cell>
          <cell r="P7755">
            <v>1.329</v>
          </cell>
          <cell r="AD7755">
            <v>1</v>
          </cell>
        </row>
        <row r="7756">
          <cell r="D7756" t="str">
            <v>VIRT_09226E</v>
          </cell>
          <cell r="P7756">
            <v>1.329</v>
          </cell>
          <cell r="AD7756">
            <v>2</v>
          </cell>
        </row>
        <row r="7757">
          <cell r="D7757" t="str">
            <v>VIRT_09226E</v>
          </cell>
          <cell r="P7757">
            <v>1.329</v>
          </cell>
          <cell r="AD7757">
            <v>3</v>
          </cell>
        </row>
        <row r="7758">
          <cell r="D7758" t="str">
            <v>VIRT_09226E</v>
          </cell>
          <cell r="P7758">
            <v>1.329</v>
          </cell>
          <cell r="AD7758">
            <v>4</v>
          </cell>
        </row>
        <row r="7759">
          <cell r="D7759" t="str">
            <v>VIRT_09226E</v>
          </cell>
          <cell r="P7759">
            <v>1.329</v>
          </cell>
          <cell r="AD7759">
            <v>5</v>
          </cell>
        </row>
        <row r="7760">
          <cell r="D7760" t="str">
            <v>VIRT_09226E</v>
          </cell>
          <cell r="P7760">
            <v>1.329</v>
          </cell>
          <cell r="AD7760">
            <v>6</v>
          </cell>
        </row>
        <row r="7761">
          <cell r="D7761" t="str">
            <v>VIRT_09613E</v>
          </cell>
          <cell r="P7761">
            <v>4.8500000000000001E-2</v>
          </cell>
          <cell r="AD7761">
            <v>1</v>
          </cell>
        </row>
        <row r="7762">
          <cell r="D7762" t="str">
            <v>VIRT_09613E</v>
          </cell>
          <cell r="P7762">
            <v>4.8500000000000001E-2</v>
          </cell>
          <cell r="AD7762">
            <v>2</v>
          </cell>
        </row>
        <row r="7763">
          <cell r="D7763" t="str">
            <v>VIRT_09613E</v>
          </cell>
          <cell r="P7763">
            <v>4.8500000000000001E-2</v>
          </cell>
          <cell r="AD7763">
            <v>3</v>
          </cell>
        </row>
        <row r="7764">
          <cell r="D7764" t="str">
            <v>VIRT_09613E</v>
          </cell>
          <cell r="P7764">
            <v>4.8500000000000001E-2</v>
          </cell>
          <cell r="AD7764">
            <v>4</v>
          </cell>
        </row>
        <row r="7765">
          <cell r="D7765" t="str">
            <v>VIRT_09613E</v>
          </cell>
          <cell r="P7765">
            <v>4.8500000000000001E-2</v>
          </cell>
          <cell r="AD7765">
            <v>5</v>
          </cell>
        </row>
        <row r="7766">
          <cell r="D7766" t="str">
            <v>VIRT_09613E</v>
          </cell>
          <cell r="P7766">
            <v>4.8500000000000001E-2</v>
          </cell>
          <cell r="AD7766">
            <v>6</v>
          </cell>
        </row>
        <row r="7767">
          <cell r="D7767" t="str">
            <v>VIRT_1016C</v>
          </cell>
          <cell r="P7767">
            <v>2.7669999999999999</v>
          </cell>
          <cell r="AD7767">
            <v>1</v>
          </cell>
        </row>
        <row r="7768">
          <cell r="D7768" t="str">
            <v>VIRT_1016C</v>
          </cell>
          <cell r="P7768">
            <v>2.7669999999999999</v>
          </cell>
          <cell r="AD7768">
            <v>2</v>
          </cell>
        </row>
        <row r="7769">
          <cell r="D7769" t="str">
            <v>VIRT_1016C</v>
          </cell>
          <cell r="P7769">
            <v>2.7669999999999999</v>
          </cell>
          <cell r="AD7769">
            <v>3</v>
          </cell>
        </row>
        <row r="7770">
          <cell r="D7770" t="str">
            <v>VIRT_1016C</v>
          </cell>
          <cell r="P7770">
            <v>2.7669999999999999</v>
          </cell>
          <cell r="AD7770">
            <v>4</v>
          </cell>
        </row>
        <row r="7771">
          <cell r="D7771" t="str">
            <v>VIRT_1016C</v>
          </cell>
          <cell r="P7771">
            <v>2.7669999999999999</v>
          </cell>
          <cell r="AD7771">
            <v>5</v>
          </cell>
        </row>
        <row r="7772">
          <cell r="D7772" t="str">
            <v>VIRT_1016C</v>
          </cell>
          <cell r="P7772">
            <v>2.7669999999999999</v>
          </cell>
          <cell r="AD7772">
            <v>6</v>
          </cell>
        </row>
        <row r="7773">
          <cell r="D7773" t="str">
            <v>VIRT_1017C</v>
          </cell>
          <cell r="P7773">
            <v>9.5000000000000001E-2</v>
          </cell>
          <cell r="AD7773">
            <v>1</v>
          </cell>
        </row>
        <row r="7774">
          <cell r="D7774" t="str">
            <v>VIRT_1017C</v>
          </cell>
          <cell r="P7774">
            <v>9.5000000000000001E-2</v>
          </cell>
          <cell r="AD7774">
            <v>2</v>
          </cell>
        </row>
        <row r="7775">
          <cell r="D7775" t="str">
            <v>VIRT_1017C</v>
          </cell>
          <cell r="P7775">
            <v>9.5000000000000001E-2</v>
          </cell>
          <cell r="AD7775">
            <v>3</v>
          </cell>
        </row>
        <row r="7776">
          <cell r="D7776" t="str">
            <v>VIRT_1017C</v>
          </cell>
          <cell r="P7776">
            <v>9.5000000000000001E-2</v>
          </cell>
          <cell r="AD7776">
            <v>4</v>
          </cell>
        </row>
        <row r="7777">
          <cell r="D7777" t="str">
            <v>VIRT_1017C</v>
          </cell>
          <cell r="P7777">
            <v>9.5000000000000001E-2</v>
          </cell>
          <cell r="AD7777">
            <v>5</v>
          </cell>
        </row>
        <row r="7778">
          <cell r="D7778" t="str">
            <v>VIRT_1017C</v>
          </cell>
          <cell r="P7778">
            <v>9.5000000000000001E-2</v>
          </cell>
          <cell r="AD7778">
            <v>6</v>
          </cell>
        </row>
        <row r="7779">
          <cell r="D7779" t="str">
            <v>VIRT_1018C</v>
          </cell>
          <cell r="P7779">
            <v>0.59399999999999997</v>
          </cell>
          <cell r="AD7779">
            <v>1</v>
          </cell>
        </row>
        <row r="7780">
          <cell r="D7780" t="str">
            <v>VIRT_1018C</v>
          </cell>
          <cell r="P7780">
            <v>0.59399999999999997</v>
          </cell>
          <cell r="AD7780">
            <v>2</v>
          </cell>
        </row>
        <row r="7781">
          <cell r="D7781" t="str">
            <v>VIRT_1018C</v>
          </cell>
          <cell r="P7781">
            <v>0.59399999999999997</v>
          </cell>
          <cell r="AD7781">
            <v>3</v>
          </cell>
        </row>
        <row r="7782">
          <cell r="D7782" t="str">
            <v>VIRT_1018C</v>
          </cell>
          <cell r="P7782">
            <v>0.59399999999999997</v>
          </cell>
          <cell r="AD7782">
            <v>4</v>
          </cell>
        </row>
        <row r="7783">
          <cell r="D7783" t="str">
            <v>VIRT_1018C</v>
          </cell>
          <cell r="P7783">
            <v>0.59399999999999997</v>
          </cell>
          <cell r="AD7783">
            <v>5</v>
          </cell>
        </row>
        <row r="7784">
          <cell r="D7784" t="str">
            <v>VIRT_1018C</v>
          </cell>
          <cell r="P7784">
            <v>0.59399999999999997</v>
          </cell>
          <cell r="AD7784">
            <v>6</v>
          </cell>
        </row>
        <row r="7785">
          <cell r="D7785" t="str">
            <v>VIRT_1020C</v>
          </cell>
          <cell r="P7785">
            <v>0.121</v>
          </cell>
          <cell r="AD7785">
            <v>1</v>
          </cell>
        </row>
        <row r="7786">
          <cell r="D7786" t="str">
            <v>VIRT_1020C</v>
          </cell>
          <cell r="P7786">
            <v>0.121</v>
          </cell>
          <cell r="AD7786">
            <v>2</v>
          </cell>
        </row>
        <row r="7787">
          <cell r="D7787" t="str">
            <v>VIRT_1020C</v>
          </cell>
          <cell r="P7787">
            <v>0.121</v>
          </cell>
          <cell r="AD7787">
            <v>3</v>
          </cell>
        </row>
        <row r="7788">
          <cell r="D7788" t="str">
            <v>VIRT_1020C</v>
          </cell>
          <cell r="P7788">
            <v>0.121</v>
          </cell>
          <cell r="AD7788">
            <v>4</v>
          </cell>
        </row>
        <row r="7789">
          <cell r="D7789" t="str">
            <v>VIRT_1020C</v>
          </cell>
          <cell r="P7789">
            <v>0.121</v>
          </cell>
          <cell r="AD7789">
            <v>5</v>
          </cell>
        </row>
        <row r="7790">
          <cell r="D7790" t="str">
            <v>VIRT_1020C</v>
          </cell>
          <cell r="P7790">
            <v>0.121</v>
          </cell>
          <cell r="AD7790">
            <v>6</v>
          </cell>
        </row>
        <row r="7791">
          <cell r="D7791" t="str">
            <v>VIRT_1026C</v>
          </cell>
          <cell r="P7791">
            <v>0.36199999999999999</v>
          </cell>
          <cell r="AD7791">
            <v>1</v>
          </cell>
        </row>
        <row r="7792">
          <cell r="D7792" t="str">
            <v>VIRT_1026C</v>
          </cell>
          <cell r="P7792">
            <v>0.36199999999999999</v>
          </cell>
          <cell r="AD7792">
            <v>2</v>
          </cell>
        </row>
        <row r="7793">
          <cell r="D7793" t="str">
            <v>VIRT_1026C</v>
          </cell>
          <cell r="P7793">
            <v>0.36199999999999999</v>
          </cell>
          <cell r="AD7793">
            <v>3</v>
          </cell>
        </row>
        <row r="7794">
          <cell r="D7794" t="str">
            <v>VIRT_1026C</v>
          </cell>
          <cell r="P7794">
            <v>0.36199999999999999</v>
          </cell>
          <cell r="AD7794">
            <v>4</v>
          </cell>
        </row>
        <row r="7795">
          <cell r="D7795" t="str">
            <v>VIRT_1026C</v>
          </cell>
          <cell r="P7795">
            <v>0.36199999999999999</v>
          </cell>
          <cell r="AD7795">
            <v>5</v>
          </cell>
        </row>
        <row r="7796">
          <cell r="D7796" t="str">
            <v>VIRT_1026C</v>
          </cell>
          <cell r="P7796">
            <v>0.36199999999999999</v>
          </cell>
          <cell r="AD7796">
            <v>6</v>
          </cell>
        </row>
        <row r="7797">
          <cell r="D7797" t="str">
            <v>VIRT_10272C</v>
          </cell>
          <cell r="P7797">
            <v>9.5000000000000001E-2</v>
          </cell>
          <cell r="AD7797">
            <v>1</v>
          </cell>
        </row>
        <row r="7798">
          <cell r="D7798" t="str">
            <v>VIRT_10272C</v>
          </cell>
          <cell r="P7798">
            <v>9.5000000000000001E-2</v>
          </cell>
          <cell r="AD7798">
            <v>2</v>
          </cell>
        </row>
        <row r="7799">
          <cell r="D7799" t="str">
            <v>VIRT_10272C</v>
          </cell>
          <cell r="P7799">
            <v>9.5000000000000001E-2</v>
          </cell>
          <cell r="AD7799">
            <v>3</v>
          </cell>
        </row>
        <row r="7800">
          <cell r="D7800" t="str">
            <v>VIRT_10272C</v>
          </cell>
          <cell r="P7800">
            <v>9.5000000000000001E-2</v>
          </cell>
          <cell r="AD7800">
            <v>4</v>
          </cell>
        </row>
        <row r="7801">
          <cell r="D7801" t="str">
            <v>VIRT_10272C</v>
          </cell>
          <cell r="P7801">
            <v>9.5000000000000001E-2</v>
          </cell>
          <cell r="AD7801">
            <v>5</v>
          </cell>
        </row>
        <row r="7802">
          <cell r="D7802" t="str">
            <v>VIRT_10272C</v>
          </cell>
          <cell r="P7802">
            <v>9.5000000000000001E-2</v>
          </cell>
          <cell r="AD7802">
            <v>6</v>
          </cell>
        </row>
        <row r="7803">
          <cell r="D7803" t="str">
            <v>VIRT_102C</v>
          </cell>
          <cell r="P7803">
            <v>0.16</v>
          </cell>
          <cell r="AD7803">
            <v>1</v>
          </cell>
        </row>
        <row r="7804">
          <cell r="D7804" t="str">
            <v>VIRT_102C</v>
          </cell>
          <cell r="P7804">
            <v>0.16</v>
          </cell>
          <cell r="AD7804">
            <v>2</v>
          </cell>
        </row>
        <row r="7805">
          <cell r="D7805" t="str">
            <v>VIRT_102C</v>
          </cell>
          <cell r="P7805">
            <v>0.16</v>
          </cell>
          <cell r="AD7805">
            <v>3</v>
          </cell>
        </row>
        <row r="7806">
          <cell r="D7806" t="str">
            <v>VIRT_102C</v>
          </cell>
          <cell r="P7806">
            <v>0.16</v>
          </cell>
          <cell r="AD7806">
            <v>4</v>
          </cell>
        </row>
        <row r="7807">
          <cell r="D7807" t="str">
            <v>VIRT_102C</v>
          </cell>
          <cell r="P7807">
            <v>0.16</v>
          </cell>
          <cell r="AD7807">
            <v>5</v>
          </cell>
        </row>
        <row r="7808">
          <cell r="D7808" t="str">
            <v>VIRT_102C</v>
          </cell>
          <cell r="P7808">
            <v>0.16</v>
          </cell>
          <cell r="AD7808">
            <v>6</v>
          </cell>
        </row>
        <row r="7809">
          <cell r="D7809" t="str">
            <v>VIRT_10318E</v>
          </cell>
          <cell r="P7809">
            <v>0.04</v>
          </cell>
          <cell r="AD7809">
            <v>1</v>
          </cell>
        </row>
        <row r="7810">
          <cell r="D7810" t="str">
            <v>VIRT_10318E</v>
          </cell>
          <cell r="P7810">
            <v>0.04</v>
          </cell>
          <cell r="AD7810">
            <v>2</v>
          </cell>
        </row>
        <row r="7811">
          <cell r="D7811" t="str">
            <v>VIRT_10318E</v>
          </cell>
          <cell r="P7811">
            <v>0.04</v>
          </cell>
          <cell r="AD7811">
            <v>3</v>
          </cell>
        </row>
        <row r="7812">
          <cell r="D7812" t="str">
            <v>VIRT_10318E</v>
          </cell>
          <cell r="P7812">
            <v>0.04</v>
          </cell>
          <cell r="AD7812">
            <v>4</v>
          </cell>
        </row>
        <row r="7813">
          <cell r="D7813" t="str">
            <v>VIRT_10318E</v>
          </cell>
          <cell r="P7813">
            <v>0.04</v>
          </cell>
          <cell r="AD7813">
            <v>5</v>
          </cell>
        </row>
        <row r="7814">
          <cell r="D7814" t="str">
            <v>VIRT_10318E</v>
          </cell>
          <cell r="P7814">
            <v>0.04</v>
          </cell>
          <cell r="AD7814">
            <v>6</v>
          </cell>
        </row>
        <row r="7815">
          <cell r="D7815" t="str">
            <v>VIRT_103C</v>
          </cell>
          <cell r="P7815">
            <v>0.26</v>
          </cell>
          <cell r="AD7815">
            <v>1</v>
          </cell>
        </row>
        <row r="7816">
          <cell r="D7816" t="str">
            <v>VIRT_103C</v>
          </cell>
          <cell r="P7816">
            <v>0.26</v>
          </cell>
          <cell r="AD7816">
            <v>2</v>
          </cell>
        </row>
        <row r="7817">
          <cell r="D7817" t="str">
            <v>VIRT_103C</v>
          </cell>
          <cell r="P7817">
            <v>0.26</v>
          </cell>
          <cell r="AD7817">
            <v>3</v>
          </cell>
        </row>
        <row r="7818">
          <cell r="D7818" t="str">
            <v>VIRT_103C</v>
          </cell>
          <cell r="P7818">
            <v>0.26</v>
          </cell>
          <cell r="AD7818">
            <v>4</v>
          </cell>
        </row>
        <row r="7819">
          <cell r="D7819" t="str">
            <v>VIRT_103C</v>
          </cell>
          <cell r="P7819">
            <v>0.26</v>
          </cell>
          <cell r="AD7819">
            <v>5</v>
          </cell>
        </row>
        <row r="7820">
          <cell r="D7820" t="str">
            <v>VIRT_103C</v>
          </cell>
          <cell r="P7820">
            <v>0.26</v>
          </cell>
          <cell r="AD7820">
            <v>6</v>
          </cell>
        </row>
        <row r="7821">
          <cell r="D7821" t="str">
            <v>VIRT_1046C</v>
          </cell>
          <cell r="P7821">
            <v>3.5999999999999997E-2</v>
          </cell>
          <cell r="AD7821">
            <v>1</v>
          </cell>
        </row>
        <row r="7822">
          <cell r="D7822" t="str">
            <v>VIRT_1046C</v>
          </cell>
          <cell r="P7822">
            <v>3.5999999999999997E-2</v>
          </cell>
          <cell r="AD7822">
            <v>2</v>
          </cell>
        </row>
        <row r="7823">
          <cell r="D7823" t="str">
            <v>VIRT_1046C</v>
          </cell>
          <cell r="P7823">
            <v>3.5999999999999997E-2</v>
          </cell>
          <cell r="AD7823">
            <v>3</v>
          </cell>
        </row>
        <row r="7824">
          <cell r="D7824" t="str">
            <v>VIRT_1046C</v>
          </cell>
          <cell r="P7824">
            <v>3.5999999999999997E-2</v>
          </cell>
          <cell r="AD7824">
            <v>4</v>
          </cell>
        </row>
        <row r="7825">
          <cell r="D7825" t="str">
            <v>VIRT_1046C</v>
          </cell>
          <cell r="P7825">
            <v>3.5999999999999997E-2</v>
          </cell>
          <cell r="AD7825">
            <v>5</v>
          </cell>
        </row>
        <row r="7826">
          <cell r="D7826" t="str">
            <v>VIRT_1046C</v>
          </cell>
          <cell r="P7826">
            <v>3.5999999999999997E-2</v>
          </cell>
          <cell r="AD7826">
            <v>6</v>
          </cell>
        </row>
        <row r="7827">
          <cell r="D7827" t="str">
            <v>VIRT_1048C</v>
          </cell>
          <cell r="P7827">
            <v>0.03</v>
          </cell>
          <cell r="AD7827">
            <v>1</v>
          </cell>
        </row>
        <row r="7828">
          <cell r="D7828" t="str">
            <v>VIRT_1048C</v>
          </cell>
          <cell r="P7828">
            <v>0.03</v>
          </cell>
          <cell r="AD7828">
            <v>2</v>
          </cell>
        </row>
        <row r="7829">
          <cell r="D7829" t="str">
            <v>VIRT_1048C</v>
          </cell>
          <cell r="P7829">
            <v>0.03</v>
          </cell>
          <cell r="AD7829">
            <v>3</v>
          </cell>
        </row>
        <row r="7830">
          <cell r="D7830" t="str">
            <v>VIRT_1048C</v>
          </cell>
          <cell r="P7830">
            <v>0.03</v>
          </cell>
          <cell r="AD7830">
            <v>4</v>
          </cell>
        </row>
        <row r="7831">
          <cell r="D7831" t="str">
            <v>VIRT_1048C</v>
          </cell>
          <cell r="P7831">
            <v>0.03</v>
          </cell>
          <cell r="AD7831">
            <v>5</v>
          </cell>
        </row>
        <row r="7832">
          <cell r="D7832" t="str">
            <v>VIRT_1048C</v>
          </cell>
          <cell r="P7832">
            <v>0.03</v>
          </cell>
          <cell r="AD7832">
            <v>6</v>
          </cell>
        </row>
        <row r="7833">
          <cell r="D7833" t="str">
            <v>VIRT_1056C</v>
          </cell>
          <cell r="P7833">
            <v>0.43</v>
          </cell>
          <cell r="AD7833">
            <v>1</v>
          </cell>
        </row>
        <row r="7834">
          <cell r="D7834" t="str">
            <v>VIRT_1056C</v>
          </cell>
          <cell r="P7834">
            <v>0.43</v>
          </cell>
          <cell r="AD7834">
            <v>2</v>
          </cell>
        </row>
        <row r="7835">
          <cell r="D7835" t="str">
            <v>VIRT_1056C</v>
          </cell>
          <cell r="P7835">
            <v>0.43</v>
          </cell>
          <cell r="AD7835">
            <v>3</v>
          </cell>
        </row>
        <row r="7836">
          <cell r="D7836" t="str">
            <v>VIRT_1056C</v>
          </cell>
          <cell r="P7836">
            <v>0.43</v>
          </cell>
          <cell r="AD7836">
            <v>4</v>
          </cell>
        </row>
        <row r="7837">
          <cell r="D7837" t="str">
            <v>VIRT_1056C</v>
          </cell>
          <cell r="P7837">
            <v>0.43</v>
          </cell>
          <cell r="AD7837">
            <v>5</v>
          </cell>
        </row>
        <row r="7838">
          <cell r="D7838" t="str">
            <v>VIRT_1056C</v>
          </cell>
          <cell r="P7838">
            <v>0.43</v>
          </cell>
          <cell r="AD7838">
            <v>6</v>
          </cell>
        </row>
        <row r="7839">
          <cell r="D7839" t="str">
            <v>VIRT_1059C</v>
          </cell>
          <cell r="P7839">
            <v>1.7999999999999999E-2</v>
          </cell>
          <cell r="AD7839">
            <v>1</v>
          </cell>
        </row>
        <row r="7840">
          <cell r="D7840" t="str">
            <v>VIRT_1059C</v>
          </cell>
          <cell r="P7840">
            <v>1.7999999999999999E-2</v>
          </cell>
          <cell r="AD7840">
            <v>2</v>
          </cell>
        </row>
        <row r="7841">
          <cell r="D7841" t="str">
            <v>VIRT_1059C</v>
          </cell>
          <cell r="P7841">
            <v>1.7999999999999999E-2</v>
          </cell>
          <cell r="AD7841">
            <v>3</v>
          </cell>
        </row>
        <row r="7842">
          <cell r="D7842" t="str">
            <v>VIRT_1059C</v>
          </cell>
          <cell r="P7842">
            <v>1.7999999999999999E-2</v>
          </cell>
          <cell r="AD7842">
            <v>4</v>
          </cell>
        </row>
        <row r="7843">
          <cell r="D7843" t="str">
            <v>VIRT_1059C</v>
          </cell>
          <cell r="P7843">
            <v>1.7999999999999999E-2</v>
          </cell>
          <cell r="AD7843">
            <v>5</v>
          </cell>
        </row>
        <row r="7844">
          <cell r="D7844" t="str">
            <v>VIRT_1059C</v>
          </cell>
          <cell r="P7844">
            <v>1.7999999999999999E-2</v>
          </cell>
          <cell r="AD7844">
            <v>6</v>
          </cell>
        </row>
        <row r="7845">
          <cell r="D7845" t="str">
            <v>VIRT_105C</v>
          </cell>
          <cell r="P7845">
            <v>0.8</v>
          </cell>
          <cell r="AD7845">
            <v>1</v>
          </cell>
        </row>
        <row r="7846">
          <cell r="D7846" t="str">
            <v>VIRT_105C</v>
          </cell>
          <cell r="P7846">
            <v>0.8</v>
          </cell>
          <cell r="AD7846">
            <v>2</v>
          </cell>
        </row>
        <row r="7847">
          <cell r="D7847" t="str">
            <v>VIRT_105C</v>
          </cell>
          <cell r="P7847">
            <v>0.8</v>
          </cell>
          <cell r="AD7847">
            <v>3</v>
          </cell>
        </row>
        <row r="7848">
          <cell r="D7848" t="str">
            <v>VIRT_105C</v>
          </cell>
          <cell r="P7848">
            <v>0.8</v>
          </cell>
          <cell r="AD7848">
            <v>4</v>
          </cell>
        </row>
        <row r="7849">
          <cell r="D7849" t="str">
            <v>VIRT_105C</v>
          </cell>
          <cell r="P7849">
            <v>0.8</v>
          </cell>
          <cell r="AD7849">
            <v>5</v>
          </cell>
        </row>
        <row r="7850">
          <cell r="D7850" t="str">
            <v>VIRT_105C</v>
          </cell>
          <cell r="P7850">
            <v>0.8</v>
          </cell>
          <cell r="AD7850">
            <v>6</v>
          </cell>
        </row>
        <row r="7851">
          <cell r="D7851" t="str">
            <v>VIRT_1065C</v>
          </cell>
          <cell r="P7851">
            <v>2.7</v>
          </cell>
          <cell r="AD7851">
            <v>1</v>
          </cell>
        </row>
        <row r="7852">
          <cell r="D7852" t="str">
            <v>VIRT_1065C</v>
          </cell>
          <cell r="P7852">
            <v>2.7</v>
          </cell>
          <cell r="AD7852">
            <v>2</v>
          </cell>
        </row>
        <row r="7853">
          <cell r="D7853" t="str">
            <v>VIRT_1065C</v>
          </cell>
          <cell r="P7853">
            <v>2.7</v>
          </cell>
          <cell r="AD7853">
            <v>3</v>
          </cell>
        </row>
        <row r="7854">
          <cell r="D7854" t="str">
            <v>VIRT_1065C</v>
          </cell>
          <cell r="P7854">
            <v>2.7</v>
          </cell>
          <cell r="AD7854">
            <v>4</v>
          </cell>
        </row>
        <row r="7855">
          <cell r="D7855" t="str">
            <v>VIRT_1065C</v>
          </cell>
          <cell r="P7855">
            <v>2.7</v>
          </cell>
          <cell r="AD7855">
            <v>5</v>
          </cell>
        </row>
        <row r="7856">
          <cell r="D7856" t="str">
            <v>VIRT_1065C</v>
          </cell>
          <cell r="P7856">
            <v>2.7</v>
          </cell>
          <cell r="AD7856">
            <v>6</v>
          </cell>
        </row>
        <row r="7857">
          <cell r="D7857" t="str">
            <v>VIRT_1068C</v>
          </cell>
          <cell r="P7857">
            <v>7.6</v>
          </cell>
          <cell r="AD7857">
            <v>1</v>
          </cell>
        </row>
        <row r="7858">
          <cell r="D7858" t="str">
            <v>VIRT_1068C</v>
          </cell>
          <cell r="P7858">
            <v>7.6</v>
          </cell>
          <cell r="AD7858">
            <v>2</v>
          </cell>
        </row>
        <row r="7859">
          <cell r="D7859" t="str">
            <v>VIRT_1068C</v>
          </cell>
          <cell r="P7859">
            <v>7.6</v>
          </cell>
          <cell r="AD7859">
            <v>3</v>
          </cell>
        </row>
        <row r="7860">
          <cell r="D7860" t="str">
            <v>VIRT_1068C</v>
          </cell>
          <cell r="P7860">
            <v>7.6</v>
          </cell>
          <cell r="AD7860">
            <v>4</v>
          </cell>
        </row>
        <row r="7861">
          <cell r="D7861" t="str">
            <v>VIRT_1068C</v>
          </cell>
          <cell r="P7861">
            <v>7.6</v>
          </cell>
          <cell r="AD7861">
            <v>5</v>
          </cell>
        </row>
        <row r="7862">
          <cell r="D7862" t="str">
            <v>VIRT_1068C</v>
          </cell>
          <cell r="P7862">
            <v>7.6</v>
          </cell>
          <cell r="AD7862">
            <v>6</v>
          </cell>
        </row>
        <row r="7863">
          <cell r="D7863" t="str">
            <v>VIRT_1071C</v>
          </cell>
          <cell r="P7863">
            <v>2.0059999999999998</v>
          </cell>
          <cell r="AD7863">
            <v>1</v>
          </cell>
        </row>
        <row r="7864">
          <cell r="D7864" t="str">
            <v>VIRT_1071C</v>
          </cell>
          <cell r="P7864">
            <v>2.0059999999999998</v>
          </cell>
          <cell r="AD7864">
            <v>2</v>
          </cell>
        </row>
        <row r="7865">
          <cell r="D7865" t="str">
            <v>VIRT_1071C</v>
          </cell>
          <cell r="P7865">
            <v>2.0059999999999998</v>
          </cell>
          <cell r="AD7865">
            <v>3</v>
          </cell>
        </row>
        <row r="7866">
          <cell r="D7866" t="str">
            <v>VIRT_1071C</v>
          </cell>
          <cell r="P7866">
            <v>2.0059999999999998</v>
          </cell>
          <cell r="AD7866">
            <v>4</v>
          </cell>
        </row>
        <row r="7867">
          <cell r="D7867" t="str">
            <v>VIRT_1071C</v>
          </cell>
          <cell r="P7867">
            <v>2.0059999999999998</v>
          </cell>
          <cell r="AD7867">
            <v>5</v>
          </cell>
        </row>
        <row r="7868">
          <cell r="D7868" t="str">
            <v>VIRT_1071C</v>
          </cell>
          <cell r="P7868">
            <v>2.0059999999999998</v>
          </cell>
          <cell r="AD7868">
            <v>6</v>
          </cell>
        </row>
        <row r="7869">
          <cell r="D7869" t="str">
            <v>VIRT_1079C</v>
          </cell>
          <cell r="P7869">
            <v>0.155</v>
          </cell>
          <cell r="AD7869">
            <v>1</v>
          </cell>
        </row>
        <row r="7870">
          <cell r="D7870" t="str">
            <v>VIRT_1079C</v>
          </cell>
          <cell r="P7870">
            <v>0.155</v>
          </cell>
          <cell r="AD7870">
            <v>2</v>
          </cell>
        </row>
        <row r="7871">
          <cell r="D7871" t="str">
            <v>VIRT_1079C</v>
          </cell>
          <cell r="P7871">
            <v>0.155</v>
          </cell>
          <cell r="AD7871">
            <v>3</v>
          </cell>
        </row>
        <row r="7872">
          <cell r="D7872" t="str">
            <v>VIRT_1079C</v>
          </cell>
          <cell r="P7872">
            <v>0.155</v>
          </cell>
          <cell r="AD7872">
            <v>4</v>
          </cell>
        </row>
        <row r="7873">
          <cell r="D7873" t="str">
            <v>VIRT_1079C</v>
          </cell>
          <cell r="P7873">
            <v>0.155</v>
          </cell>
          <cell r="AD7873">
            <v>5</v>
          </cell>
        </row>
        <row r="7874">
          <cell r="D7874" t="str">
            <v>VIRT_1079C</v>
          </cell>
          <cell r="P7874">
            <v>0.155</v>
          </cell>
          <cell r="AD7874">
            <v>6</v>
          </cell>
        </row>
        <row r="7875">
          <cell r="D7875" t="str">
            <v>VIRT_107C</v>
          </cell>
          <cell r="P7875">
            <v>0.105</v>
          </cell>
          <cell r="AD7875">
            <v>1</v>
          </cell>
        </row>
        <row r="7876">
          <cell r="D7876" t="str">
            <v>VIRT_107C</v>
          </cell>
          <cell r="P7876">
            <v>0.105</v>
          </cell>
          <cell r="AD7876">
            <v>2</v>
          </cell>
        </row>
        <row r="7877">
          <cell r="D7877" t="str">
            <v>VIRT_107C</v>
          </cell>
          <cell r="P7877">
            <v>0.105</v>
          </cell>
          <cell r="AD7877">
            <v>3</v>
          </cell>
        </row>
        <row r="7878">
          <cell r="D7878" t="str">
            <v>VIRT_107C</v>
          </cell>
          <cell r="P7878">
            <v>0.105</v>
          </cell>
          <cell r="AD7878">
            <v>4</v>
          </cell>
        </row>
        <row r="7879">
          <cell r="D7879" t="str">
            <v>VIRT_107C</v>
          </cell>
          <cell r="P7879">
            <v>0.105</v>
          </cell>
          <cell r="AD7879">
            <v>5</v>
          </cell>
        </row>
        <row r="7880">
          <cell r="D7880" t="str">
            <v>VIRT_107C</v>
          </cell>
          <cell r="P7880">
            <v>0.105</v>
          </cell>
          <cell r="AD7880">
            <v>6</v>
          </cell>
        </row>
        <row r="7881">
          <cell r="D7881" t="str">
            <v>VIRT_1095C</v>
          </cell>
          <cell r="P7881">
            <v>4.1000000000000002E-2</v>
          </cell>
          <cell r="AD7881">
            <v>1</v>
          </cell>
        </row>
        <row r="7882">
          <cell r="D7882" t="str">
            <v>VIRT_1095C</v>
          </cell>
          <cell r="P7882">
            <v>4.1000000000000002E-2</v>
          </cell>
          <cell r="AD7882">
            <v>2</v>
          </cell>
        </row>
        <row r="7883">
          <cell r="D7883" t="str">
            <v>VIRT_1095C</v>
          </cell>
          <cell r="P7883">
            <v>4.1000000000000002E-2</v>
          </cell>
          <cell r="AD7883">
            <v>3</v>
          </cell>
        </row>
        <row r="7884">
          <cell r="D7884" t="str">
            <v>VIRT_1095C</v>
          </cell>
          <cell r="P7884">
            <v>4.1000000000000002E-2</v>
          </cell>
          <cell r="AD7884">
            <v>4</v>
          </cell>
        </row>
        <row r="7885">
          <cell r="D7885" t="str">
            <v>VIRT_1095C</v>
          </cell>
          <cell r="P7885">
            <v>4.1000000000000002E-2</v>
          </cell>
          <cell r="AD7885">
            <v>5</v>
          </cell>
        </row>
        <row r="7886">
          <cell r="D7886" t="str">
            <v>VIRT_1095C</v>
          </cell>
          <cell r="P7886">
            <v>4.1000000000000002E-2</v>
          </cell>
          <cell r="AD7886">
            <v>6</v>
          </cell>
        </row>
        <row r="7887">
          <cell r="D7887" t="str">
            <v>VIRT_1096C</v>
          </cell>
          <cell r="P7887">
            <v>7.0000000000000001E-3</v>
          </cell>
          <cell r="AD7887">
            <v>1</v>
          </cell>
        </row>
        <row r="7888">
          <cell r="D7888" t="str">
            <v>VIRT_1096C</v>
          </cell>
          <cell r="P7888">
            <v>7.0000000000000001E-3</v>
          </cell>
          <cell r="AD7888">
            <v>2</v>
          </cell>
        </row>
        <row r="7889">
          <cell r="D7889" t="str">
            <v>VIRT_1096C</v>
          </cell>
          <cell r="P7889">
            <v>7.0000000000000001E-3</v>
          </cell>
          <cell r="AD7889">
            <v>3</v>
          </cell>
        </row>
        <row r="7890">
          <cell r="D7890" t="str">
            <v>VIRT_1096C</v>
          </cell>
          <cell r="P7890">
            <v>7.0000000000000001E-3</v>
          </cell>
          <cell r="AD7890">
            <v>4</v>
          </cell>
        </row>
        <row r="7891">
          <cell r="D7891" t="str">
            <v>VIRT_1096C</v>
          </cell>
          <cell r="P7891">
            <v>7.0000000000000001E-3</v>
          </cell>
          <cell r="AD7891">
            <v>5</v>
          </cell>
        </row>
        <row r="7892">
          <cell r="D7892" t="str">
            <v>VIRT_1096C</v>
          </cell>
          <cell r="P7892">
            <v>7.0000000000000001E-3</v>
          </cell>
          <cell r="AD7892">
            <v>6</v>
          </cell>
        </row>
        <row r="7893">
          <cell r="D7893" t="str">
            <v>VIRT_1100C</v>
          </cell>
          <cell r="P7893">
            <v>1.4999999999999999E-2</v>
          </cell>
          <cell r="AD7893">
            <v>1</v>
          </cell>
        </row>
        <row r="7894">
          <cell r="D7894" t="str">
            <v>VIRT_1100C</v>
          </cell>
          <cell r="P7894">
            <v>1.4999999999999999E-2</v>
          </cell>
          <cell r="AD7894">
            <v>2</v>
          </cell>
        </row>
        <row r="7895">
          <cell r="D7895" t="str">
            <v>VIRT_1100C</v>
          </cell>
          <cell r="P7895">
            <v>1.4999999999999999E-2</v>
          </cell>
          <cell r="AD7895">
            <v>3</v>
          </cell>
        </row>
        <row r="7896">
          <cell r="D7896" t="str">
            <v>VIRT_1100C</v>
          </cell>
          <cell r="P7896">
            <v>1.4999999999999999E-2</v>
          </cell>
          <cell r="AD7896">
            <v>4</v>
          </cell>
        </row>
        <row r="7897">
          <cell r="D7897" t="str">
            <v>VIRT_1100C</v>
          </cell>
          <cell r="P7897">
            <v>1.4999999999999999E-2</v>
          </cell>
          <cell r="AD7897">
            <v>5</v>
          </cell>
        </row>
        <row r="7898">
          <cell r="D7898" t="str">
            <v>VIRT_1100C</v>
          </cell>
          <cell r="P7898">
            <v>1.4999999999999999E-2</v>
          </cell>
          <cell r="AD7898">
            <v>6</v>
          </cell>
        </row>
        <row r="7899">
          <cell r="D7899" t="str">
            <v>VIRT_11032C</v>
          </cell>
          <cell r="P7899">
            <v>0.22</v>
          </cell>
          <cell r="AD7899">
            <v>1</v>
          </cell>
        </row>
        <row r="7900">
          <cell r="D7900" t="str">
            <v>VIRT_11032C</v>
          </cell>
          <cell r="P7900">
            <v>0.22</v>
          </cell>
          <cell r="AD7900">
            <v>2</v>
          </cell>
        </row>
        <row r="7901">
          <cell r="D7901" t="str">
            <v>VIRT_11032C</v>
          </cell>
          <cell r="P7901">
            <v>0.22</v>
          </cell>
          <cell r="AD7901">
            <v>3</v>
          </cell>
        </row>
        <row r="7902">
          <cell r="D7902" t="str">
            <v>VIRT_11032C</v>
          </cell>
          <cell r="P7902">
            <v>0.22</v>
          </cell>
          <cell r="AD7902">
            <v>4</v>
          </cell>
        </row>
        <row r="7903">
          <cell r="D7903" t="str">
            <v>VIRT_11032C</v>
          </cell>
          <cell r="P7903">
            <v>0.22</v>
          </cell>
          <cell r="AD7903">
            <v>5</v>
          </cell>
        </row>
        <row r="7904">
          <cell r="D7904" t="str">
            <v>VIRT_11032C</v>
          </cell>
          <cell r="P7904">
            <v>0.22</v>
          </cell>
          <cell r="AD7904">
            <v>6</v>
          </cell>
        </row>
        <row r="7905">
          <cell r="D7905" t="str">
            <v>VIRT_1103C</v>
          </cell>
          <cell r="P7905">
            <v>7.6999999999999999E-2</v>
          </cell>
          <cell r="AD7905">
            <v>1</v>
          </cell>
        </row>
        <row r="7906">
          <cell r="D7906" t="str">
            <v>VIRT_1103C</v>
          </cell>
          <cell r="P7906">
            <v>7.6999999999999999E-2</v>
          </cell>
          <cell r="AD7906">
            <v>2</v>
          </cell>
        </row>
        <row r="7907">
          <cell r="D7907" t="str">
            <v>VIRT_1103C</v>
          </cell>
          <cell r="P7907">
            <v>7.6999999999999999E-2</v>
          </cell>
          <cell r="AD7907">
            <v>3</v>
          </cell>
        </row>
        <row r="7908">
          <cell r="D7908" t="str">
            <v>VIRT_1103C</v>
          </cell>
          <cell r="P7908">
            <v>7.6999999999999999E-2</v>
          </cell>
          <cell r="AD7908">
            <v>4</v>
          </cell>
        </row>
        <row r="7909">
          <cell r="D7909" t="str">
            <v>VIRT_1103C</v>
          </cell>
          <cell r="P7909">
            <v>7.6999999999999999E-2</v>
          </cell>
          <cell r="AD7909">
            <v>5</v>
          </cell>
        </row>
        <row r="7910">
          <cell r="D7910" t="str">
            <v>VIRT_1103C</v>
          </cell>
          <cell r="P7910">
            <v>7.6999999999999999E-2</v>
          </cell>
          <cell r="AD7910">
            <v>6</v>
          </cell>
        </row>
        <row r="7911">
          <cell r="D7911" t="str">
            <v>VIRT_1105C</v>
          </cell>
          <cell r="P7911">
            <v>0.34</v>
          </cell>
          <cell r="AD7911">
            <v>1</v>
          </cell>
        </row>
        <row r="7912">
          <cell r="D7912" t="str">
            <v>VIRT_1105C</v>
          </cell>
          <cell r="P7912">
            <v>0.34</v>
          </cell>
          <cell r="AD7912">
            <v>2</v>
          </cell>
        </row>
        <row r="7913">
          <cell r="D7913" t="str">
            <v>VIRT_1105C</v>
          </cell>
          <cell r="P7913">
            <v>0.34</v>
          </cell>
          <cell r="AD7913">
            <v>3</v>
          </cell>
        </row>
        <row r="7914">
          <cell r="D7914" t="str">
            <v>VIRT_1105C</v>
          </cell>
          <cell r="P7914">
            <v>0.34</v>
          </cell>
          <cell r="AD7914">
            <v>4</v>
          </cell>
        </row>
        <row r="7915">
          <cell r="D7915" t="str">
            <v>VIRT_1105C</v>
          </cell>
          <cell r="P7915">
            <v>0.34</v>
          </cell>
          <cell r="AD7915">
            <v>5</v>
          </cell>
        </row>
        <row r="7916">
          <cell r="D7916" t="str">
            <v>VIRT_1105C</v>
          </cell>
          <cell r="P7916">
            <v>0.34</v>
          </cell>
          <cell r="AD7916">
            <v>6</v>
          </cell>
        </row>
        <row r="7917">
          <cell r="D7917" t="str">
            <v>VIRT_1124C</v>
          </cell>
          <cell r="P7917">
            <v>0.02</v>
          </cell>
          <cell r="AD7917">
            <v>1</v>
          </cell>
        </row>
        <row r="7918">
          <cell r="D7918" t="str">
            <v>VIRT_1124C</v>
          </cell>
          <cell r="P7918">
            <v>0.02</v>
          </cell>
          <cell r="AD7918">
            <v>2</v>
          </cell>
        </row>
        <row r="7919">
          <cell r="D7919" t="str">
            <v>VIRT_1124C</v>
          </cell>
          <cell r="P7919">
            <v>0.02</v>
          </cell>
          <cell r="AD7919">
            <v>3</v>
          </cell>
        </row>
        <row r="7920">
          <cell r="D7920" t="str">
            <v>VIRT_1124C</v>
          </cell>
          <cell r="P7920">
            <v>0.02</v>
          </cell>
          <cell r="AD7920">
            <v>4</v>
          </cell>
        </row>
        <row r="7921">
          <cell r="D7921" t="str">
            <v>VIRT_1124C</v>
          </cell>
          <cell r="P7921">
            <v>0.02</v>
          </cell>
          <cell r="AD7921">
            <v>5</v>
          </cell>
        </row>
        <row r="7922">
          <cell r="D7922" t="str">
            <v>VIRT_1124C</v>
          </cell>
          <cell r="P7922">
            <v>0.02</v>
          </cell>
          <cell r="AD7922">
            <v>6</v>
          </cell>
        </row>
        <row r="7923">
          <cell r="D7923" t="str">
            <v>VIRT_1137C</v>
          </cell>
          <cell r="P7923">
            <v>1.2999999999999999E-2</v>
          </cell>
          <cell r="AD7923">
            <v>1</v>
          </cell>
        </row>
        <row r="7924">
          <cell r="D7924" t="str">
            <v>VIRT_1137C</v>
          </cell>
          <cell r="P7924">
            <v>1.2999999999999999E-2</v>
          </cell>
          <cell r="AD7924">
            <v>2</v>
          </cell>
        </row>
        <row r="7925">
          <cell r="D7925" t="str">
            <v>VIRT_1137C</v>
          </cell>
          <cell r="P7925">
            <v>1.2999999999999999E-2</v>
          </cell>
          <cell r="AD7925">
            <v>3</v>
          </cell>
        </row>
        <row r="7926">
          <cell r="D7926" t="str">
            <v>VIRT_1137C</v>
          </cell>
          <cell r="P7926">
            <v>1.2999999999999999E-2</v>
          </cell>
          <cell r="AD7926">
            <v>4</v>
          </cell>
        </row>
        <row r="7927">
          <cell r="D7927" t="str">
            <v>VIRT_1137C</v>
          </cell>
          <cell r="P7927">
            <v>1.2999999999999999E-2</v>
          </cell>
          <cell r="AD7927">
            <v>5</v>
          </cell>
        </row>
        <row r="7928">
          <cell r="D7928" t="str">
            <v>VIRT_1137C</v>
          </cell>
          <cell r="P7928">
            <v>1.2999999999999999E-2</v>
          </cell>
          <cell r="AD7928">
            <v>6</v>
          </cell>
        </row>
        <row r="7929">
          <cell r="D7929" t="str">
            <v>VIRT_115C</v>
          </cell>
          <cell r="P7929">
            <v>7.0000000000000007E-2</v>
          </cell>
          <cell r="AD7929">
            <v>1</v>
          </cell>
        </row>
        <row r="7930">
          <cell r="D7930" t="str">
            <v>VIRT_115C</v>
          </cell>
          <cell r="P7930">
            <v>7.0000000000000007E-2</v>
          </cell>
          <cell r="AD7930">
            <v>2</v>
          </cell>
        </row>
        <row r="7931">
          <cell r="D7931" t="str">
            <v>VIRT_115C</v>
          </cell>
          <cell r="P7931">
            <v>7.0000000000000007E-2</v>
          </cell>
          <cell r="AD7931">
            <v>3</v>
          </cell>
        </row>
        <row r="7932">
          <cell r="D7932" t="str">
            <v>VIRT_115C</v>
          </cell>
          <cell r="P7932">
            <v>7.0000000000000007E-2</v>
          </cell>
          <cell r="AD7932">
            <v>4</v>
          </cell>
        </row>
        <row r="7933">
          <cell r="D7933" t="str">
            <v>VIRT_115C</v>
          </cell>
          <cell r="P7933">
            <v>7.0000000000000007E-2</v>
          </cell>
          <cell r="AD7933">
            <v>5</v>
          </cell>
        </row>
        <row r="7934">
          <cell r="D7934" t="str">
            <v>VIRT_115C</v>
          </cell>
          <cell r="P7934">
            <v>7.0000000000000007E-2</v>
          </cell>
          <cell r="AD7934">
            <v>6</v>
          </cell>
        </row>
        <row r="7935">
          <cell r="D7935" t="str">
            <v>VIRT_11630C</v>
          </cell>
          <cell r="P7935">
            <v>0.9</v>
          </cell>
          <cell r="AD7935">
            <v>1</v>
          </cell>
        </row>
        <row r="7936">
          <cell r="D7936" t="str">
            <v>VIRT_11630C</v>
          </cell>
          <cell r="P7936">
            <v>0.9</v>
          </cell>
          <cell r="AD7936">
            <v>2</v>
          </cell>
        </row>
        <row r="7937">
          <cell r="D7937" t="str">
            <v>VIRT_11630C</v>
          </cell>
          <cell r="P7937">
            <v>0.9</v>
          </cell>
          <cell r="AD7937">
            <v>3</v>
          </cell>
        </row>
        <row r="7938">
          <cell r="D7938" t="str">
            <v>VIRT_11630C</v>
          </cell>
          <cell r="P7938">
            <v>0.9</v>
          </cell>
          <cell r="AD7938">
            <v>4</v>
          </cell>
        </row>
        <row r="7939">
          <cell r="D7939" t="str">
            <v>VIRT_11630C</v>
          </cell>
          <cell r="P7939">
            <v>0.9</v>
          </cell>
          <cell r="AD7939">
            <v>5</v>
          </cell>
        </row>
        <row r="7940">
          <cell r="D7940" t="str">
            <v>VIRT_11630C</v>
          </cell>
          <cell r="P7940">
            <v>0.9</v>
          </cell>
          <cell r="AD7940">
            <v>6</v>
          </cell>
        </row>
        <row r="7941">
          <cell r="D7941" t="str">
            <v>VIRT_1164C</v>
          </cell>
          <cell r="P7941">
            <v>0.08</v>
          </cell>
          <cell r="AD7941">
            <v>1</v>
          </cell>
        </row>
        <row r="7942">
          <cell r="D7942" t="str">
            <v>VIRT_1164C</v>
          </cell>
          <cell r="P7942">
            <v>0.08</v>
          </cell>
          <cell r="AD7942">
            <v>2</v>
          </cell>
        </row>
        <row r="7943">
          <cell r="D7943" t="str">
            <v>VIRT_1164C</v>
          </cell>
          <cell r="P7943">
            <v>0.08</v>
          </cell>
          <cell r="AD7943">
            <v>3</v>
          </cell>
        </row>
        <row r="7944">
          <cell r="D7944" t="str">
            <v>VIRT_1164C</v>
          </cell>
          <cell r="P7944">
            <v>0.08</v>
          </cell>
          <cell r="AD7944">
            <v>4</v>
          </cell>
        </row>
        <row r="7945">
          <cell r="D7945" t="str">
            <v>VIRT_1164C</v>
          </cell>
          <cell r="P7945">
            <v>0.08</v>
          </cell>
          <cell r="AD7945">
            <v>5</v>
          </cell>
        </row>
        <row r="7946">
          <cell r="D7946" t="str">
            <v>VIRT_1164C</v>
          </cell>
          <cell r="P7946">
            <v>0.08</v>
          </cell>
          <cell r="AD7946">
            <v>6</v>
          </cell>
        </row>
        <row r="7947">
          <cell r="D7947" t="str">
            <v>VIRT_1166C</v>
          </cell>
          <cell r="P7947">
            <v>0.33</v>
          </cell>
          <cell r="AD7947">
            <v>1</v>
          </cell>
        </row>
        <row r="7948">
          <cell r="D7948" t="str">
            <v>VIRT_1166C</v>
          </cell>
          <cell r="P7948">
            <v>0.33</v>
          </cell>
          <cell r="AD7948">
            <v>2</v>
          </cell>
        </row>
        <row r="7949">
          <cell r="D7949" t="str">
            <v>VIRT_1166C</v>
          </cell>
          <cell r="P7949">
            <v>0.33</v>
          </cell>
          <cell r="AD7949">
            <v>3</v>
          </cell>
        </row>
        <row r="7950">
          <cell r="D7950" t="str">
            <v>VIRT_1166C</v>
          </cell>
          <cell r="P7950">
            <v>0.33</v>
          </cell>
          <cell r="AD7950">
            <v>4</v>
          </cell>
        </row>
        <row r="7951">
          <cell r="D7951" t="str">
            <v>VIRT_1166C</v>
          </cell>
          <cell r="P7951">
            <v>0.33</v>
          </cell>
          <cell r="AD7951">
            <v>5</v>
          </cell>
        </row>
        <row r="7952">
          <cell r="D7952" t="str">
            <v>VIRT_1166C</v>
          </cell>
          <cell r="P7952">
            <v>0.33</v>
          </cell>
          <cell r="AD7952">
            <v>6</v>
          </cell>
        </row>
        <row r="7953">
          <cell r="D7953" t="str">
            <v>VIRT_1169C</v>
          </cell>
          <cell r="P7953">
            <v>0.11</v>
          </cell>
          <cell r="AD7953">
            <v>1</v>
          </cell>
        </row>
        <row r="7954">
          <cell r="D7954" t="str">
            <v>VIRT_1169C</v>
          </cell>
          <cell r="P7954">
            <v>0.11</v>
          </cell>
          <cell r="AD7954">
            <v>2</v>
          </cell>
        </row>
        <row r="7955">
          <cell r="D7955" t="str">
            <v>VIRT_1169C</v>
          </cell>
          <cell r="P7955">
            <v>0.11</v>
          </cell>
          <cell r="AD7955">
            <v>3</v>
          </cell>
        </row>
        <row r="7956">
          <cell r="D7956" t="str">
            <v>VIRT_1169C</v>
          </cell>
          <cell r="P7956">
            <v>0.11</v>
          </cell>
          <cell r="AD7956">
            <v>4</v>
          </cell>
        </row>
        <row r="7957">
          <cell r="D7957" t="str">
            <v>VIRT_1169C</v>
          </cell>
          <cell r="P7957">
            <v>0.11</v>
          </cell>
          <cell r="AD7957">
            <v>5</v>
          </cell>
        </row>
        <row r="7958">
          <cell r="D7958" t="str">
            <v>VIRT_1169C</v>
          </cell>
          <cell r="P7958">
            <v>0.11</v>
          </cell>
          <cell r="AD7958">
            <v>6</v>
          </cell>
        </row>
        <row r="7959">
          <cell r="D7959" t="str">
            <v>VIRT_1177C</v>
          </cell>
          <cell r="P7959">
            <v>0.15</v>
          </cell>
          <cell r="AD7959">
            <v>1</v>
          </cell>
        </row>
        <row r="7960">
          <cell r="D7960" t="str">
            <v>VIRT_1177C</v>
          </cell>
          <cell r="P7960">
            <v>0.15</v>
          </cell>
          <cell r="AD7960">
            <v>2</v>
          </cell>
        </row>
        <row r="7961">
          <cell r="D7961" t="str">
            <v>VIRT_1181C</v>
          </cell>
          <cell r="P7961">
            <v>0.95</v>
          </cell>
          <cell r="AD7961">
            <v>1</v>
          </cell>
        </row>
        <row r="7962">
          <cell r="D7962" t="str">
            <v>VIRT_1181C</v>
          </cell>
          <cell r="P7962">
            <v>0.95</v>
          </cell>
          <cell r="AD7962">
            <v>2</v>
          </cell>
        </row>
        <row r="7963">
          <cell r="D7963" t="str">
            <v>VIRT_1181C</v>
          </cell>
          <cell r="P7963">
            <v>0.95</v>
          </cell>
          <cell r="AD7963">
            <v>3</v>
          </cell>
        </row>
        <row r="7964">
          <cell r="D7964" t="str">
            <v>VIRT_1181C</v>
          </cell>
          <cell r="P7964">
            <v>0.95</v>
          </cell>
          <cell r="AD7964">
            <v>4</v>
          </cell>
        </row>
        <row r="7965">
          <cell r="D7965" t="str">
            <v>VIRT_1181C</v>
          </cell>
          <cell r="P7965">
            <v>0.95</v>
          </cell>
          <cell r="AD7965">
            <v>5</v>
          </cell>
        </row>
        <row r="7966">
          <cell r="D7966" t="str">
            <v>VIRT_1181C</v>
          </cell>
          <cell r="P7966">
            <v>0.95</v>
          </cell>
          <cell r="AD7966">
            <v>6</v>
          </cell>
        </row>
        <row r="7967">
          <cell r="D7967" t="str">
            <v>VIRT_1191C</v>
          </cell>
          <cell r="P7967">
            <v>4.8000000000000001E-2</v>
          </cell>
          <cell r="AD7967">
            <v>1</v>
          </cell>
        </row>
        <row r="7968">
          <cell r="D7968" t="str">
            <v>VIRT_1191C</v>
          </cell>
          <cell r="P7968">
            <v>4.8000000000000001E-2</v>
          </cell>
          <cell r="AD7968">
            <v>2</v>
          </cell>
        </row>
        <row r="7969">
          <cell r="D7969" t="str">
            <v>VIRT_1191C</v>
          </cell>
          <cell r="P7969">
            <v>4.8000000000000001E-2</v>
          </cell>
          <cell r="AD7969">
            <v>3</v>
          </cell>
        </row>
        <row r="7970">
          <cell r="D7970" t="str">
            <v>VIRT_1191C</v>
          </cell>
          <cell r="P7970">
            <v>4.8000000000000001E-2</v>
          </cell>
          <cell r="AD7970">
            <v>4</v>
          </cell>
        </row>
        <row r="7971">
          <cell r="D7971" t="str">
            <v>VIRT_1191C</v>
          </cell>
          <cell r="P7971">
            <v>4.8000000000000001E-2</v>
          </cell>
          <cell r="AD7971">
            <v>5</v>
          </cell>
        </row>
        <row r="7972">
          <cell r="D7972" t="str">
            <v>VIRT_1191C</v>
          </cell>
          <cell r="P7972">
            <v>4.8000000000000001E-2</v>
          </cell>
          <cell r="AD7972">
            <v>6</v>
          </cell>
        </row>
        <row r="7973">
          <cell r="D7973" t="str">
            <v>VIRT_1193C</v>
          </cell>
          <cell r="P7973">
            <v>0.34399999999999997</v>
          </cell>
          <cell r="AD7973">
            <v>1</v>
          </cell>
        </row>
        <row r="7974">
          <cell r="D7974" t="str">
            <v>VIRT_1193C</v>
          </cell>
          <cell r="P7974">
            <v>0.34399999999999997</v>
          </cell>
          <cell r="AD7974">
            <v>2</v>
          </cell>
        </row>
        <row r="7975">
          <cell r="D7975" t="str">
            <v>VIRT_1193C</v>
          </cell>
          <cell r="P7975">
            <v>0.34399999999999997</v>
          </cell>
          <cell r="AD7975">
            <v>3</v>
          </cell>
        </row>
        <row r="7976">
          <cell r="D7976" t="str">
            <v>VIRT_1193C</v>
          </cell>
          <cell r="P7976">
            <v>0.34399999999999997</v>
          </cell>
          <cell r="AD7976">
            <v>4</v>
          </cell>
        </row>
        <row r="7977">
          <cell r="D7977" t="str">
            <v>VIRT_1193C</v>
          </cell>
          <cell r="P7977">
            <v>0.34399999999999997</v>
          </cell>
          <cell r="AD7977">
            <v>5</v>
          </cell>
        </row>
        <row r="7978">
          <cell r="D7978" t="str">
            <v>VIRT_1193C</v>
          </cell>
          <cell r="P7978">
            <v>0.34399999999999997</v>
          </cell>
          <cell r="AD7978">
            <v>6</v>
          </cell>
        </row>
        <row r="7979">
          <cell r="D7979" t="str">
            <v>VIRT_1196C</v>
          </cell>
          <cell r="P7979">
            <v>0.03</v>
          </cell>
          <cell r="AD7979">
            <v>1</v>
          </cell>
        </row>
        <row r="7980">
          <cell r="D7980" t="str">
            <v>VIRT_1196C</v>
          </cell>
          <cell r="P7980">
            <v>0.03</v>
          </cell>
          <cell r="AD7980">
            <v>2</v>
          </cell>
        </row>
        <row r="7981">
          <cell r="D7981" t="str">
            <v>VIRT_1196C</v>
          </cell>
          <cell r="P7981">
            <v>0.03</v>
          </cell>
          <cell r="AD7981">
            <v>3</v>
          </cell>
        </row>
        <row r="7982">
          <cell r="D7982" t="str">
            <v>VIRT_1196C</v>
          </cell>
          <cell r="P7982">
            <v>0.03</v>
          </cell>
          <cell r="AD7982">
            <v>4</v>
          </cell>
        </row>
        <row r="7983">
          <cell r="D7983" t="str">
            <v>VIRT_1199C</v>
          </cell>
          <cell r="P7983">
            <v>0.03</v>
          </cell>
          <cell r="AD7983">
            <v>1</v>
          </cell>
        </row>
        <row r="7984">
          <cell r="D7984" t="str">
            <v>VIRT_1199C</v>
          </cell>
          <cell r="P7984">
            <v>0.03</v>
          </cell>
          <cell r="AD7984">
            <v>2</v>
          </cell>
        </row>
        <row r="7985">
          <cell r="D7985" t="str">
            <v>VIRT_1199C</v>
          </cell>
          <cell r="P7985">
            <v>0.03</v>
          </cell>
          <cell r="AD7985">
            <v>3</v>
          </cell>
        </row>
        <row r="7986">
          <cell r="D7986" t="str">
            <v>VIRT_1199C</v>
          </cell>
          <cell r="P7986">
            <v>0.03</v>
          </cell>
          <cell r="AD7986">
            <v>4</v>
          </cell>
        </row>
        <row r="7987">
          <cell r="D7987" t="str">
            <v>VIRT_1199C</v>
          </cell>
          <cell r="P7987">
            <v>0.03</v>
          </cell>
          <cell r="AD7987">
            <v>5</v>
          </cell>
        </row>
        <row r="7988">
          <cell r="D7988" t="str">
            <v>VIRT_1199C</v>
          </cell>
          <cell r="P7988">
            <v>0.03</v>
          </cell>
          <cell r="AD7988">
            <v>6</v>
          </cell>
        </row>
        <row r="7989">
          <cell r="D7989" t="str">
            <v>VIRT_11C</v>
          </cell>
          <cell r="P7989">
            <v>1.2999999999999999E-2</v>
          </cell>
          <cell r="AD7989">
            <v>1</v>
          </cell>
        </row>
        <row r="7990">
          <cell r="D7990" t="str">
            <v>VIRT_11C</v>
          </cell>
          <cell r="P7990">
            <v>1.2999999999999999E-2</v>
          </cell>
          <cell r="AD7990">
            <v>2</v>
          </cell>
        </row>
        <row r="7991">
          <cell r="D7991" t="str">
            <v>VIRT_11C</v>
          </cell>
          <cell r="P7991">
            <v>1.2999999999999999E-2</v>
          </cell>
          <cell r="AD7991">
            <v>3</v>
          </cell>
        </row>
        <row r="7992">
          <cell r="D7992" t="str">
            <v>VIRT_11C</v>
          </cell>
          <cell r="P7992">
            <v>1.2999999999999999E-2</v>
          </cell>
          <cell r="AD7992">
            <v>4</v>
          </cell>
        </row>
        <row r="7993">
          <cell r="D7993" t="str">
            <v>VIRT_11C</v>
          </cell>
          <cell r="P7993">
            <v>1.2999999999999999E-2</v>
          </cell>
          <cell r="AD7993">
            <v>5</v>
          </cell>
        </row>
        <row r="7994">
          <cell r="D7994" t="str">
            <v>VIRT_11C</v>
          </cell>
          <cell r="P7994">
            <v>1.2999999999999999E-2</v>
          </cell>
          <cell r="AD7994">
            <v>6</v>
          </cell>
        </row>
        <row r="7995">
          <cell r="D7995" t="str">
            <v>VIRT_1200C</v>
          </cell>
          <cell r="P7995">
            <v>0.67200000000000004</v>
          </cell>
          <cell r="AD7995">
            <v>1</v>
          </cell>
        </row>
        <row r="7996">
          <cell r="D7996" t="str">
            <v>VIRT_1200C</v>
          </cell>
          <cell r="P7996">
            <v>0.67200000000000004</v>
          </cell>
          <cell r="AD7996">
            <v>2</v>
          </cell>
        </row>
        <row r="7997">
          <cell r="D7997" t="str">
            <v>VIRT_1200C</v>
          </cell>
          <cell r="P7997">
            <v>0.67200000000000004</v>
          </cell>
          <cell r="AD7997">
            <v>3</v>
          </cell>
        </row>
        <row r="7998">
          <cell r="D7998" t="str">
            <v>VIRT_1200C</v>
          </cell>
          <cell r="P7998">
            <v>0.67200000000000004</v>
          </cell>
          <cell r="AD7998">
            <v>4</v>
          </cell>
        </row>
        <row r="7999">
          <cell r="D7999" t="str">
            <v>VIRT_1200C</v>
          </cell>
          <cell r="P7999">
            <v>0.67200000000000004</v>
          </cell>
          <cell r="AD7999">
            <v>5</v>
          </cell>
        </row>
        <row r="8000">
          <cell r="D8000" t="str">
            <v>VIRT_1200C</v>
          </cell>
          <cell r="P8000">
            <v>0.67200000000000004</v>
          </cell>
          <cell r="AD8000">
            <v>6</v>
          </cell>
        </row>
        <row r="8001">
          <cell r="D8001" t="str">
            <v>VIRT_1203C</v>
          </cell>
          <cell r="P8001">
            <v>6.4</v>
          </cell>
          <cell r="AD8001">
            <v>1</v>
          </cell>
        </row>
        <row r="8002">
          <cell r="D8002" t="str">
            <v>VIRT_1203C</v>
          </cell>
          <cell r="P8002">
            <v>6.4</v>
          </cell>
          <cell r="AD8002">
            <v>2</v>
          </cell>
        </row>
        <row r="8003">
          <cell r="D8003" t="str">
            <v>VIRT_1203C</v>
          </cell>
          <cell r="P8003">
            <v>6.4</v>
          </cell>
          <cell r="AD8003">
            <v>3</v>
          </cell>
        </row>
        <row r="8004">
          <cell r="D8004" t="str">
            <v>VIRT_1203C</v>
          </cell>
          <cell r="P8004">
            <v>6.4</v>
          </cell>
          <cell r="AD8004">
            <v>4</v>
          </cell>
        </row>
        <row r="8005">
          <cell r="D8005" t="str">
            <v>VIRT_1203C</v>
          </cell>
          <cell r="P8005">
            <v>6.4</v>
          </cell>
          <cell r="AD8005">
            <v>5</v>
          </cell>
        </row>
        <row r="8006">
          <cell r="D8006" t="str">
            <v>VIRT_1203C</v>
          </cell>
          <cell r="P8006">
            <v>6.4</v>
          </cell>
          <cell r="AD8006">
            <v>6</v>
          </cell>
        </row>
        <row r="8007">
          <cell r="D8007" t="str">
            <v>VIRT_1205C</v>
          </cell>
          <cell r="P8007">
            <v>1.54</v>
          </cell>
          <cell r="AD8007">
            <v>1</v>
          </cell>
        </row>
        <row r="8008">
          <cell r="D8008" t="str">
            <v>VIRT_1205C</v>
          </cell>
          <cell r="P8008">
            <v>1.54</v>
          </cell>
          <cell r="AD8008">
            <v>2</v>
          </cell>
        </row>
        <row r="8009">
          <cell r="D8009" t="str">
            <v>VIRT_1205C</v>
          </cell>
          <cell r="P8009">
            <v>1.54</v>
          </cell>
          <cell r="AD8009">
            <v>3</v>
          </cell>
        </row>
        <row r="8010">
          <cell r="D8010" t="str">
            <v>VIRT_1205C</v>
          </cell>
          <cell r="P8010">
            <v>1.54</v>
          </cell>
          <cell r="AD8010">
            <v>4</v>
          </cell>
        </row>
        <row r="8011">
          <cell r="D8011" t="str">
            <v>VIRT_1205C</v>
          </cell>
          <cell r="P8011">
            <v>1.54</v>
          </cell>
          <cell r="AD8011">
            <v>5</v>
          </cell>
        </row>
        <row r="8012">
          <cell r="D8012" t="str">
            <v>VIRT_1205C</v>
          </cell>
          <cell r="P8012">
            <v>1.54</v>
          </cell>
          <cell r="AD8012">
            <v>6</v>
          </cell>
        </row>
        <row r="8013">
          <cell r="D8013" t="str">
            <v>VIRT_12092C</v>
          </cell>
          <cell r="P8013">
            <v>6.46</v>
          </cell>
          <cell r="AD8013">
            <v>1</v>
          </cell>
        </row>
        <row r="8014">
          <cell r="D8014" t="str">
            <v>VIRT_12092C</v>
          </cell>
          <cell r="P8014">
            <v>6.46</v>
          </cell>
          <cell r="AD8014">
            <v>2</v>
          </cell>
        </row>
        <row r="8015">
          <cell r="D8015" t="str">
            <v>VIRT_12092C</v>
          </cell>
          <cell r="P8015">
            <v>6.46</v>
          </cell>
          <cell r="AD8015">
            <v>3</v>
          </cell>
        </row>
        <row r="8016">
          <cell r="D8016" t="str">
            <v>VIRT_12092C</v>
          </cell>
          <cell r="P8016">
            <v>6.46</v>
          </cell>
          <cell r="AD8016">
            <v>4</v>
          </cell>
        </row>
        <row r="8017">
          <cell r="D8017" t="str">
            <v>VIRT_12092C</v>
          </cell>
          <cell r="P8017">
            <v>6.46</v>
          </cell>
          <cell r="AD8017">
            <v>5</v>
          </cell>
        </row>
        <row r="8018">
          <cell r="D8018" t="str">
            <v>VIRT_12092C</v>
          </cell>
          <cell r="P8018">
            <v>6.46</v>
          </cell>
          <cell r="AD8018">
            <v>6</v>
          </cell>
        </row>
        <row r="8019">
          <cell r="D8019" t="str">
            <v>VIRT_121C</v>
          </cell>
          <cell r="P8019">
            <v>4.7E-2</v>
          </cell>
          <cell r="AD8019">
            <v>1</v>
          </cell>
        </row>
        <row r="8020">
          <cell r="D8020" t="str">
            <v>VIRT_121C</v>
          </cell>
          <cell r="P8020">
            <v>4.7E-2</v>
          </cell>
          <cell r="AD8020">
            <v>2</v>
          </cell>
        </row>
        <row r="8021">
          <cell r="D8021" t="str">
            <v>VIRT_121C</v>
          </cell>
          <cell r="P8021">
            <v>4.7E-2</v>
          </cell>
          <cell r="AD8021">
            <v>3</v>
          </cell>
        </row>
        <row r="8022">
          <cell r="D8022" t="str">
            <v>VIRT_121C</v>
          </cell>
          <cell r="P8022">
            <v>4.7E-2</v>
          </cell>
          <cell r="AD8022">
            <v>4</v>
          </cell>
        </row>
        <row r="8023">
          <cell r="D8023" t="str">
            <v>VIRT_121C</v>
          </cell>
          <cell r="P8023">
            <v>4.7E-2</v>
          </cell>
          <cell r="AD8023">
            <v>5</v>
          </cell>
        </row>
        <row r="8024">
          <cell r="D8024" t="str">
            <v>VIRT_121C</v>
          </cell>
          <cell r="P8024">
            <v>4.7E-2</v>
          </cell>
          <cell r="AD8024">
            <v>6</v>
          </cell>
        </row>
        <row r="8025">
          <cell r="D8025" t="str">
            <v>VIRT_1220C</v>
          </cell>
          <cell r="P8025">
            <v>0.32</v>
          </cell>
          <cell r="AD8025">
            <v>1</v>
          </cell>
        </row>
        <row r="8026">
          <cell r="D8026" t="str">
            <v>VIRT_1220C</v>
          </cell>
          <cell r="P8026">
            <v>0.32</v>
          </cell>
          <cell r="AD8026">
            <v>2</v>
          </cell>
        </row>
        <row r="8027">
          <cell r="D8027" t="str">
            <v>VIRT_1220C</v>
          </cell>
          <cell r="P8027">
            <v>0.32</v>
          </cell>
          <cell r="AD8027">
            <v>3</v>
          </cell>
        </row>
        <row r="8028">
          <cell r="D8028" t="str">
            <v>VIRT_1220C</v>
          </cell>
          <cell r="P8028">
            <v>0.32</v>
          </cell>
          <cell r="AD8028">
            <v>4</v>
          </cell>
        </row>
        <row r="8029">
          <cell r="D8029" t="str">
            <v>VIRT_1220C</v>
          </cell>
          <cell r="P8029">
            <v>0.32</v>
          </cell>
          <cell r="AD8029">
            <v>5</v>
          </cell>
        </row>
        <row r="8030">
          <cell r="D8030" t="str">
            <v>VIRT_1220C</v>
          </cell>
          <cell r="P8030">
            <v>0.32</v>
          </cell>
          <cell r="AD8030">
            <v>6</v>
          </cell>
        </row>
        <row r="8031">
          <cell r="D8031" t="str">
            <v>VIRT_1226C</v>
          </cell>
          <cell r="P8031">
            <v>9.1999999999999998E-2</v>
          </cell>
          <cell r="AD8031">
            <v>1</v>
          </cell>
        </row>
        <row r="8032">
          <cell r="D8032" t="str">
            <v>VIRT_1226C</v>
          </cell>
          <cell r="P8032">
            <v>9.1999999999999998E-2</v>
          </cell>
          <cell r="AD8032">
            <v>2</v>
          </cell>
        </row>
        <row r="8033">
          <cell r="D8033" t="str">
            <v>VIRT_1226C</v>
          </cell>
          <cell r="P8033">
            <v>9.1999999999999998E-2</v>
          </cell>
          <cell r="AD8033">
            <v>3</v>
          </cell>
        </row>
        <row r="8034">
          <cell r="D8034" t="str">
            <v>VIRT_1226C</v>
          </cell>
          <cell r="P8034">
            <v>9.1999999999999998E-2</v>
          </cell>
          <cell r="AD8034">
            <v>4</v>
          </cell>
        </row>
        <row r="8035">
          <cell r="D8035" t="str">
            <v>VIRT_1226C</v>
          </cell>
          <cell r="P8035">
            <v>9.1999999999999998E-2</v>
          </cell>
          <cell r="AD8035">
            <v>5</v>
          </cell>
        </row>
        <row r="8036">
          <cell r="D8036" t="str">
            <v>VIRT_1226C</v>
          </cell>
          <cell r="P8036">
            <v>9.1999999999999998E-2</v>
          </cell>
          <cell r="AD8036">
            <v>6</v>
          </cell>
        </row>
        <row r="8037">
          <cell r="D8037" t="str">
            <v>VIRT_122C</v>
          </cell>
          <cell r="P8037">
            <v>0.15</v>
          </cell>
          <cell r="AD8037">
            <v>1</v>
          </cell>
        </row>
        <row r="8038">
          <cell r="D8038" t="str">
            <v>VIRT_122C</v>
          </cell>
          <cell r="P8038">
            <v>0.15</v>
          </cell>
          <cell r="AD8038">
            <v>2</v>
          </cell>
        </row>
        <row r="8039">
          <cell r="D8039" t="str">
            <v>VIRT_122C</v>
          </cell>
          <cell r="P8039">
            <v>0.15</v>
          </cell>
          <cell r="AD8039">
            <v>3</v>
          </cell>
        </row>
        <row r="8040">
          <cell r="D8040" t="str">
            <v>VIRT_122C</v>
          </cell>
          <cell r="P8040">
            <v>0.15</v>
          </cell>
          <cell r="AD8040">
            <v>4</v>
          </cell>
        </row>
        <row r="8041">
          <cell r="D8041" t="str">
            <v>VIRT_122C</v>
          </cell>
          <cell r="P8041">
            <v>0.15</v>
          </cell>
          <cell r="AD8041">
            <v>5</v>
          </cell>
        </row>
        <row r="8042">
          <cell r="D8042" t="str">
            <v>VIRT_122C</v>
          </cell>
          <cell r="P8042">
            <v>0.15</v>
          </cell>
          <cell r="AD8042">
            <v>6</v>
          </cell>
        </row>
        <row r="8043">
          <cell r="D8043" t="str">
            <v>VIRT_1242C</v>
          </cell>
          <cell r="P8043">
            <v>1.7000000000000001E-2</v>
          </cell>
          <cell r="AD8043">
            <v>1</v>
          </cell>
        </row>
        <row r="8044">
          <cell r="D8044" t="str">
            <v>VIRT_1242C</v>
          </cell>
          <cell r="P8044">
            <v>1.7000000000000001E-2</v>
          </cell>
          <cell r="AD8044">
            <v>2</v>
          </cell>
        </row>
        <row r="8045">
          <cell r="D8045" t="str">
            <v>VIRT_1242C</v>
          </cell>
          <cell r="P8045">
            <v>1.7000000000000001E-2</v>
          </cell>
          <cell r="AD8045">
            <v>3</v>
          </cell>
        </row>
        <row r="8046">
          <cell r="D8046" t="str">
            <v>VIRT_1242C</v>
          </cell>
          <cell r="P8046">
            <v>1.7000000000000001E-2</v>
          </cell>
          <cell r="AD8046">
            <v>4</v>
          </cell>
        </row>
        <row r="8047">
          <cell r="D8047" t="str">
            <v>VIRT_1242C</v>
          </cell>
          <cell r="P8047">
            <v>1.7000000000000001E-2</v>
          </cell>
          <cell r="AD8047">
            <v>5</v>
          </cell>
        </row>
        <row r="8048">
          <cell r="D8048" t="str">
            <v>VIRT_1242C</v>
          </cell>
          <cell r="P8048">
            <v>1.7000000000000001E-2</v>
          </cell>
          <cell r="AD8048">
            <v>6</v>
          </cell>
        </row>
        <row r="8049">
          <cell r="D8049" t="str">
            <v>VIRT_1247C</v>
          </cell>
          <cell r="P8049">
            <v>0.22</v>
          </cell>
          <cell r="AD8049">
            <v>1</v>
          </cell>
        </row>
        <row r="8050">
          <cell r="D8050" t="str">
            <v>VIRT_1247C</v>
          </cell>
          <cell r="P8050">
            <v>0.22</v>
          </cell>
          <cell r="AD8050">
            <v>2</v>
          </cell>
        </row>
        <row r="8051">
          <cell r="D8051" t="str">
            <v>VIRT_1247C</v>
          </cell>
          <cell r="P8051">
            <v>0.22</v>
          </cell>
          <cell r="AD8051">
            <v>3</v>
          </cell>
        </row>
        <row r="8052">
          <cell r="D8052" t="str">
            <v>VIRT_1247C</v>
          </cell>
          <cell r="P8052">
            <v>0.22</v>
          </cell>
          <cell r="AD8052">
            <v>4</v>
          </cell>
        </row>
        <row r="8053">
          <cell r="D8053" t="str">
            <v>VIRT_1247C</v>
          </cell>
          <cell r="P8053">
            <v>0.22</v>
          </cell>
          <cell r="AD8053">
            <v>5</v>
          </cell>
        </row>
        <row r="8054">
          <cell r="D8054" t="str">
            <v>VIRT_1247C</v>
          </cell>
          <cell r="P8054">
            <v>0.22</v>
          </cell>
          <cell r="AD8054">
            <v>6</v>
          </cell>
        </row>
        <row r="8055">
          <cell r="D8055" t="str">
            <v>VIRT_124C</v>
          </cell>
          <cell r="P8055">
            <v>0.03</v>
          </cell>
          <cell r="AD8055">
            <v>1</v>
          </cell>
        </row>
        <row r="8056">
          <cell r="D8056" t="str">
            <v>VIRT_124C</v>
          </cell>
          <cell r="P8056">
            <v>0.03</v>
          </cell>
          <cell r="AD8056">
            <v>2</v>
          </cell>
        </row>
        <row r="8057">
          <cell r="D8057" t="str">
            <v>VIRT_124C</v>
          </cell>
          <cell r="P8057">
            <v>0.03</v>
          </cell>
          <cell r="AD8057">
            <v>3</v>
          </cell>
        </row>
        <row r="8058">
          <cell r="D8058" t="str">
            <v>VIRT_124C</v>
          </cell>
          <cell r="P8058">
            <v>0.03</v>
          </cell>
          <cell r="AD8058">
            <v>4</v>
          </cell>
        </row>
        <row r="8059">
          <cell r="D8059" t="str">
            <v>VIRT_124C</v>
          </cell>
          <cell r="P8059">
            <v>0.03</v>
          </cell>
          <cell r="AD8059">
            <v>5</v>
          </cell>
        </row>
        <row r="8060">
          <cell r="D8060" t="str">
            <v>VIRT_124C</v>
          </cell>
          <cell r="P8060">
            <v>0.03</v>
          </cell>
          <cell r="AD8060">
            <v>6</v>
          </cell>
        </row>
        <row r="8061">
          <cell r="D8061" t="str">
            <v>VIRT_1259C</v>
          </cell>
          <cell r="P8061">
            <v>0.5</v>
          </cell>
          <cell r="AD8061">
            <v>1</v>
          </cell>
        </row>
        <row r="8062">
          <cell r="D8062" t="str">
            <v>VIRT_1259C</v>
          </cell>
          <cell r="P8062">
            <v>0.5</v>
          </cell>
          <cell r="AD8062">
            <v>2</v>
          </cell>
        </row>
        <row r="8063">
          <cell r="D8063" t="str">
            <v>VIRT_1259C</v>
          </cell>
          <cell r="P8063">
            <v>0.5</v>
          </cell>
          <cell r="AD8063">
            <v>3</v>
          </cell>
        </row>
        <row r="8064">
          <cell r="D8064" t="str">
            <v>VIRT_1259C</v>
          </cell>
          <cell r="P8064">
            <v>0.5</v>
          </cell>
          <cell r="AD8064">
            <v>4</v>
          </cell>
        </row>
        <row r="8065">
          <cell r="D8065" t="str">
            <v>VIRT_1259C</v>
          </cell>
          <cell r="P8065">
            <v>0.5</v>
          </cell>
          <cell r="AD8065">
            <v>5</v>
          </cell>
        </row>
        <row r="8066">
          <cell r="D8066" t="str">
            <v>VIRT_1259C</v>
          </cell>
          <cell r="P8066">
            <v>0.5</v>
          </cell>
          <cell r="AD8066">
            <v>6</v>
          </cell>
        </row>
        <row r="8067">
          <cell r="D8067" t="str">
            <v>VIRT_1280C</v>
          </cell>
          <cell r="P8067">
            <v>3.9E-2</v>
          </cell>
          <cell r="AD8067">
            <v>1</v>
          </cell>
        </row>
        <row r="8068">
          <cell r="D8068" t="str">
            <v>VIRT_1280C</v>
          </cell>
          <cell r="P8068">
            <v>3.9E-2</v>
          </cell>
          <cell r="AD8068">
            <v>2</v>
          </cell>
        </row>
        <row r="8069">
          <cell r="D8069" t="str">
            <v>VIRT_1280C</v>
          </cell>
          <cell r="P8069">
            <v>3.9E-2</v>
          </cell>
          <cell r="AD8069">
            <v>3</v>
          </cell>
        </row>
        <row r="8070">
          <cell r="D8070" t="str">
            <v>VIRT_1280C</v>
          </cell>
          <cell r="P8070">
            <v>3.9E-2</v>
          </cell>
          <cell r="AD8070">
            <v>4</v>
          </cell>
        </row>
        <row r="8071">
          <cell r="D8071" t="str">
            <v>VIRT_1280C</v>
          </cell>
          <cell r="P8071">
            <v>3.9E-2</v>
          </cell>
          <cell r="AD8071">
            <v>5</v>
          </cell>
        </row>
        <row r="8072">
          <cell r="D8072" t="str">
            <v>VIRT_1280C</v>
          </cell>
          <cell r="P8072">
            <v>3.9E-2</v>
          </cell>
          <cell r="AD8072">
            <v>6</v>
          </cell>
        </row>
        <row r="8073">
          <cell r="D8073" t="str">
            <v>VIRT_1282C</v>
          </cell>
          <cell r="P8073">
            <v>0.63</v>
          </cell>
          <cell r="AD8073">
            <v>1</v>
          </cell>
        </row>
        <row r="8074">
          <cell r="D8074" t="str">
            <v>VIRT_1282C</v>
          </cell>
          <cell r="P8074">
            <v>0.63</v>
          </cell>
          <cell r="AD8074">
            <v>2</v>
          </cell>
        </row>
        <row r="8075">
          <cell r="D8075" t="str">
            <v>VIRT_1282C</v>
          </cell>
          <cell r="P8075">
            <v>0.63</v>
          </cell>
          <cell r="AD8075">
            <v>3</v>
          </cell>
        </row>
        <row r="8076">
          <cell r="D8076" t="str">
            <v>VIRT_1282C</v>
          </cell>
          <cell r="P8076">
            <v>0.63</v>
          </cell>
          <cell r="AD8076">
            <v>4</v>
          </cell>
        </row>
        <row r="8077">
          <cell r="D8077" t="str">
            <v>VIRT_1282C</v>
          </cell>
          <cell r="P8077">
            <v>0.63</v>
          </cell>
          <cell r="AD8077">
            <v>5</v>
          </cell>
        </row>
        <row r="8078">
          <cell r="D8078" t="str">
            <v>VIRT_1282C</v>
          </cell>
          <cell r="P8078">
            <v>0.63</v>
          </cell>
          <cell r="AD8078">
            <v>6</v>
          </cell>
        </row>
        <row r="8079">
          <cell r="D8079" t="str">
            <v>VIRT_12895C</v>
          </cell>
          <cell r="P8079">
            <v>0.11</v>
          </cell>
          <cell r="AD8079">
            <v>1</v>
          </cell>
        </row>
        <row r="8080">
          <cell r="D8080" t="str">
            <v>VIRT_12895C</v>
          </cell>
          <cell r="P8080">
            <v>0.11</v>
          </cell>
          <cell r="AD8080">
            <v>2</v>
          </cell>
        </row>
        <row r="8081">
          <cell r="D8081" t="str">
            <v>VIRT_12895C</v>
          </cell>
          <cell r="P8081">
            <v>0.11</v>
          </cell>
          <cell r="AD8081">
            <v>3</v>
          </cell>
        </row>
        <row r="8082">
          <cell r="D8082" t="str">
            <v>VIRT_12895C</v>
          </cell>
          <cell r="P8082">
            <v>0.11</v>
          </cell>
          <cell r="AD8082">
            <v>4</v>
          </cell>
        </row>
        <row r="8083">
          <cell r="D8083" t="str">
            <v>VIRT_12895C</v>
          </cell>
          <cell r="P8083">
            <v>0.11</v>
          </cell>
          <cell r="AD8083">
            <v>5</v>
          </cell>
        </row>
        <row r="8084">
          <cell r="D8084" t="str">
            <v>VIRT_12895C</v>
          </cell>
          <cell r="P8084">
            <v>0.11</v>
          </cell>
          <cell r="AD8084">
            <v>6</v>
          </cell>
        </row>
        <row r="8085">
          <cell r="D8085" t="str">
            <v>VIRT_12C</v>
          </cell>
          <cell r="P8085">
            <v>2.9000000000000001E-2</v>
          </cell>
          <cell r="AD8085">
            <v>1</v>
          </cell>
        </row>
        <row r="8086">
          <cell r="D8086" t="str">
            <v>VIRT_12C</v>
          </cell>
          <cell r="P8086">
            <v>2.9000000000000001E-2</v>
          </cell>
          <cell r="AD8086">
            <v>2</v>
          </cell>
        </row>
        <row r="8087">
          <cell r="D8087" t="str">
            <v>VIRT_12C</v>
          </cell>
          <cell r="P8087">
            <v>2.9000000000000001E-2</v>
          </cell>
          <cell r="AD8087">
            <v>3</v>
          </cell>
        </row>
        <row r="8088">
          <cell r="D8088" t="str">
            <v>VIRT_12C</v>
          </cell>
          <cell r="P8088">
            <v>2.9000000000000001E-2</v>
          </cell>
          <cell r="AD8088">
            <v>4</v>
          </cell>
        </row>
        <row r="8089">
          <cell r="D8089" t="str">
            <v>VIRT_12C</v>
          </cell>
          <cell r="P8089">
            <v>2.9000000000000001E-2</v>
          </cell>
          <cell r="AD8089">
            <v>5</v>
          </cell>
        </row>
        <row r="8090">
          <cell r="D8090" t="str">
            <v>VIRT_12C</v>
          </cell>
          <cell r="P8090">
            <v>2.9000000000000001E-2</v>
          </cell>
          <cell r="AD8090">
            <v>6</v>
          </cell>
        </row>
        <row r="8091">
          <cell r="D8091" t="str">
            <v>VIRT_1316C</v>
          </cell>
          <cell r="P8091">
            <v>0.193</v>
          </cell>
          <cell r="AD8091">
            <v>1</v>
          </cell>
        </row>
        <row r="8092">
          <cell r="D8092" t="str">
            <v>VIRT_1316C</v>
          </cell>
          <cell r="P8092">
            <v>0.193</v>
          </cell>
          <cell r="AD8092">
            <v>2</v>
          </cell>
        </row>
        <row r="8093">
          <cell r="D8093" t="str">
            <v>VIRT_1316C</v>
          </cell>
          <cell r="P8093">
            <v>0.193</v>
          </cell>
          <cell r="AD8093">
            <v>3</v>
          </cell>
        </row>
        <row r="8094">
          <cell r="D8094" t="str">
            <v>VIRT_1316C</v>
          </cell>
          <cell r="P8094">
            <v>0.193</v>
          </cell>
          <cell r="AD8094">
            <v>4</v>
          </cell>
        </row>
        <row r="8095">
          <cell r="D8095" t="str">
            <v>VIRT_1316C</v>
          </cell>
          <cell r="P8095">
            <v>0.193</v>
          </cell>
          <cell r="AD8095">
            <v>5</v>
          </cell>
        </row>
        <row r="8096">
          <cell r="D8096" t="str">
            <v>VIRT_1316C</v>
          </cell>
          <cell r="P8096">
            <v>0.193</v>
          </cell>
          <cell r="AD8096">
            <v>6</v>
          </cell>
        </row>
        <row r="8097">
          <cell r="D8097" t="str">
            <v>VIRT_13324C</v>
          </cell>
          <cell r="P8097">
            <v>0.14899999999999999</v>
          </cell>
          <cell r="AD8097">
            <v>1</v>
          </cell>
        </row>
        <row r="8098">
          <cell r="D8098" t="str">
            <v>VIRT_13324C</v>
          </cell>
          <cell r="P8098">
            <v>0.14899999999999999</v>
          </cell>
          <cell r="AD8098">
            <v>2</v>
          </cell>
        </row>
        <row r="8099">
          <cell r="D8099" t="str">
            <v>VIRT_13324C</v>
          </cell>
          <cell r="P8099">
            <v>0.14899999999999999</v>
          </cell>
          <cell r="AD8099">
            <v>3</v>
          </cell>
        </row>
        <row r="8100">
          <cell r="D8100" t="str">
            <v>VIRT_13324C</v>
          </cell>
          <cell r="P8100">
            <v>0.14899999999999999</v>
          </cell>
          <cell r="AD8100">
            <v>4</v>
          </cell>
        </row>
        <row r="8101">
          <cell r="D8101" t="str">
            <v>VIRT_13324C</v>
          </cell>
          <cell r="P8101">
            <v>0.14899999999999999</v>
          </cell>
          <cell r="AD8101">
            <v>5</v>
          </cell>
        </row>
        <row r="8102">
          <cell r="D8102" t="str">
            <v>VIRT_13324C</v>
          </cell>
          <cell r="P8102">
            <v>0.14899999999999999</v>
          </cell>
          <cell r="AD8102">
            <v>6</v>
          </cell>
        </row>
        <row r="8103">
          <cell r="D8103" t="str">
            <v>VIRT_135C</v>
          </cell>
          <cell r="P8103">
            <v>4.3999999999999997E-2</v>
          </cell>
          <cell r="AD8103">
            <v>1</v>
          </cell>
        </row>
        <row r="8104">
          <cell r="D8104" t="str">
            <v>VIRT_135C</v>
          </cell>
          <cell r="P8104">
            <v>4.3999999999999997E-2</v>
          </cell>
          <cell r="AD8104">
            <v>2</v>
          </cell>
        </row>
        <row r="8105">
          <cell r="D8105" t="str">
            <v>VIRT_135C</v>
          </cell>
          <cell r="P8105">
            <v>4.3999999999999997E-2</v>
          </cell>
          <cell r="AD8105">
            <v>3</v>
          </cell>
        </row>
        <row r="8106">
          <cell r="D8106" t="str">
            <v>VIRT_135C</v>
          </cell>
          <cell r="P8106">
            <v>4.3999999999999997E-2</v>
          </cell>
          <cell r="AD8106">
            <v>4</v>
          </cell>
        </row>
        <row r="8107">
          <cell r="D8107" t="str">
            <v>VIRT_135C</v>
          </cell>
          <cell r="P8107">
            <v>4.3999999999999997E-2</v>
          </cell>
          <cell r="AD8107">
            <v>5</v>
          </cell>
        </row>
        <row r="8108">
          <cell r="D8108" t="str">
            <v>VIRT_135C</v>
          </cell>
          <cell r="P8108">
            <v>4.3999999999999997E-2</v>
          </cell>
          <cell r="AD8108">
            <v>6</v>
          </cell>
        </row>
        <row r="8109">
          <cell r="D8109" t="str">
            <v>VIRT_1368C</v>
          </cell>
          <cell r="P8109">
            <v>5.6000000000000001E-2</v>
          </cell>
          <cell r="AD8109">
            <v>1</v>
          </cell>
        </row>
        <row r="8110">
          <cell r="D8110" t="str">
            <v>VIRT_1368C</v>
          </cell>
          <cell r="P8110">
            <v>5.6000000000000001E-2</v>
          </cell>
          <cell r="AD8110">
            <v>2</v>
          </cell>
        </row>
        <row r="8111">
          <cell r="D8111" t="str">
            <v>VIRT_1368C</v>
          </cell>
          <cell r="P8111">
            <v>5.6000000000000001E-2</v>
          </cell>
          <cell r="AD8111">
            <v>3</v>
          </cell>
        </row>
        <row r="8112">
          <cell r="D8112" t="str">
            <v>VIRT_1368C</v>
          </cell>
          <cell r="P8112">
            <v>5.6000000000000001E-2</v>
          </cell>
          <cell r="AD8112">
            <v>4</v>
          </cell>
        </row>
        <row r="8113">
          <cell r="D8113" t="str">
            <v>VIRT_1368C</v>
          </cell>
          <cell r="P8113">
            <v>5.6000000000000001E-2</v>
          </cell>
          <cell r="AD8113">
            <v>5</v>
          </cell>
        </row>
        <row r="8114">
          <cell r="D8114" t="str">
            <v>VIRT_1368C</v>
          </cell>
          <cell r="P8114">
            <v>5.6000000000000001E-2</v>
          </cell>
          <cell r="AD8114">
            <v>6</v>
          </cell>
        </row>
        <row r="8115">
          <cell r="D8115" t="str">
            <v>VIRT_136C</v>
          </cell>
          <cell r="P8115">
            <v>4.4999999999999998E-2</v>
          </cell>
          <cell r="AD8115">
            <v>1</v>
          </cell>
        </row>
        <row r="8116">
          <cell r="D8116" t="str">
            <v>VIRT_136C</v>
          </cell>
          <cell r="P8116">
            <v>4.4999999999999998E-2</v>
          </cell>
          <cell r="AD8116">
            <v>2</v>
          </cell>
        </row>
        <row r="8117">
          <cell r="D8117" t="str">
            <v>VIRT_136C</v>
          </cell>
          <cell r="P8117">
            <v>4.4999999999999998E-2</v>
          </cell>
          <cell r="AD8117">
            <v>3</v>
          </cell>
        </row>
        <row r="8118">
          <cell r="D8118" t="str">
            <v>VIRT_136C</v>
          </cell>
          <cell r="P8118">
            <v>4.4999999999999998E-2</v>
          </cell>
          <cell r="AD8118">
            <v>4</v>
          </cell>
        </row>
        <row r="8119">
          <cell r="D8119" t="str">
            <v>VIRT_136C</v>
          </cell>
          <cell r="P8119">
            <v>4.4999999999999998E-2</v>
          </cell>
          <cell r="AD8119">
            <v>5</v>
          </cell>
        </row>
        <row r="8120">
          <cell r="D8120" t="str">
            <v>VIRT_136C</v>
          </cell>
          <cell r="P8120">
            <v>4.4999999999999998E-2</v>
          </cell>
          <cell r="AD8120">
            <v>6</v>
          </cell>
        </row>
        <row r="8121">
          <cell r="D8121" t="str">
            <v>VIRT_1388C</v>
          </cell>
          <cell r="P8121">
            <v>0.112</v>
          </cell>
          <cell r="AD8121">
            <v>1</v>
          </cell>
        </row>
        <row r="8122">
          <cell r="D8122" t="str">
            <v>VIRT_1388C</v>
          </cell>
          <cell r="P8122">
            <v>0.112</v>
          </cell>
          <cell r="AD8122">
            <v>2</v>
          </cell>
        </row>
        <row r="8123">
          <cell r="D8123" t="str">
            <v>VIRT_1388C</v>
          </cell>
          <cell r="P8123">
            <v>0.112</v>
          </cell>
          <cell r="AD8123">
            <v>3</v>
          </cell>
        </row>
        <row r="8124">
          <cell r="D8124" t="str">
            <v>VIRT_1388C</v>
          </cell>
          <cell r="P8124">
            <v>0.112</v>
          </cell>
          <cell r="AD8124">
            <v>4</v>
          </cell>
        </row>
        <row r="8125">
          <cell r="D8125" t="str">
            <v>VIRT_1388C</v>
          </cell>
          <cell r="P8125">
            <v>0.112</v>
          </cell>
          <cell r="AD8125">
            <v>5</v>
          </cell>
        </row>
        <row r="8126">
          <cell r="D8126" t="str">
            <v>VIRT_1388C</v>
          </cell>
          <cell r="P8126">
            <v>0.112</v>
          </cell>
          <cell r="AD8126">
            <v>6</v>
          </cell>
        </row>
        <row r="8127">
          <cell r="D8127" t="str">
            <v>VIRT_1466C</v>
          </cell>
          <cell r="P8127">
            <v>0.27</v>
          </cell>
          <cell r="AD8127">
            <v>1</v>
          </cell>
        </row>
        <row r="8128">
          <cell r="D8128" t="str">
            <v>VIRT_1466C</v>
          </cell>
          <cell r="P8128">
            <v>0.27</v>
          </cell>
          <cell r="AD8128">
            <v>2</v>
          </cell>
        </row>
        <row r="8129">
          <cell r="D8129" t="str">
            <v>VIRT_1466C</v>
          </cell>
          <cell r="P8129">
            <v>0.27</v>
          </cell>
          <cell r="AD8129">
            <v>3</v>
          </cell>
        </row>
        <row r="8130">
          <cell r="D8130" t="str">
            <v>VIRT_1466C</v>
          </cell>
          <cell r="P8130">
            <v>0.27</v>
          </cell>
          <cell r="AD8130">
            <v>4</v>
          </cell>
        </row>
        <row r="8131">
          <cell r="D8131" t="str">
            <v>VIRT_1466C</v>
          </cell>
          <cell r="P8131">
            <v>0.27</v>
          </cell>
          <cell r="AD8131">
            <v>5</v>
          </cell>
        </row>
        <row r="8132">
          <cell r="D8132" t="str">
            <v>VIRT_1466C</v>
          </cell>
          <cell r="P8132">
            <v>0.27</v>
          </cell>
          <cell r="AD8132">
            <v>6</v>
          </cell>
        </row>
        <row r="8133">
          <cell r="D8133" t="str">
            <v>VIRT_146C</v>
          </cell>
          <cell r="P8133">
            <v>2.4</v>
          </cell>
          <cell r="AD8133">
            <v>1</v>
          </cell>
        </row>
        <row r="8134">
          <cell r="D8134" t="str">
            <v>VIRT_146C</v>
          </cell>
          <cell r="P8134">
            <v>2.4</v>
          </cell>
          <cell r="AD8134">
            <v>2</v>
          </cell>
        </row>
        <row r="8135">
          <cell r="D8135" t="str">
            <v>VIRT_146C</v>
          </cell>
          <cell r="P8135">
            <v>2.4</v>
          </cell>
          <cell r="AD8135">
            <v>3</v>
          </cell>
        </row>
        <row r="8136">
          <cell r="D8136" t="str">
            <v>VIRT_146C</v>
          </cell>
          <cell r="P8136">
            <v>2.4</v>
          </cell>
          <cell r="AD8136">
            <v>4</v>
          </cell>
        </row>
        <row r="8137">
          <cell r="D8137" t="str">
            <v>VIRT_146C</v>
          </cell>
          <cell r="P8137">
            <v>2.4</v>
          </cell>
          <cell r="AD8137">
            <v>5</v>
          </cell>
        </row>
        <row r="8138">
          <cell r="D8138" t="str">
            <v>VIRT_146C</v>
          </cell>
          <cell r="P8138">
            <v>2.4</v>
          </cell>
          <cell r="AD8138">
            <v>6</v>
          </cell>
        </row>
        <row r="8139">
          <cell r="D8139" t="str">
            <v>VIRT_1515C</v>
          </cell>
          <cell r="P8139">
            <v>0.628</v>
          </cell>
          <cell r="AD8139">
            <v>1</v>
          </cell>
        </row>
        <row r="8140">
          <cell r="D8140" t="str">
            <v>VIRT_1515C</v>
          </cell>
          <cell r="P8140">
            <v>0.628</v>
          </cell>
          <cell r="AD8140">
            <v>2</v>
          </cell>
        </row>
        <row r="8141">
          <cell r="D8141" t="str">
            <v>VIRT_1515C</v>
          </cell>
          <cell r="P8141">
            <v>0.628</v>
          </cell>
          <cell r="AD8141">
            <v>3</v>
          </cell>
        </row>
        <row r="8142">
          <cell r="D8142" t="str">
            <v>VIRT_1515C</v>
          </cell>
          <cell r="P8142">
            <v>0.628</v>
          </cell>
          <cell r="AD8142">
            <v>4</v>
          </cell>
        </row>
        <row r="8143">
          <cell r="D8143" t="str">
            <v>VIRT_1515C</v>
          </cell>
          <cell r="P8143">
            <v>0.628</v>
          </cell>
          <cell r="AD8143">
            <v>5</v>
          </cell>
        </row>
        <row r="8144">
          <cell r="D8144" t="str">
            <v>VIRT_1515C</v>
          </cell>
          <cell r="P8144">
            <v>0.628</v>
          </cell>
          <cell r="AD8144">
            <v>6</v>
          </cell>
        </row>
        <row r="8145">
          <cell r="D8145" t="str">
            <v>VIRT_151C</v>
          </cell>
          <cell r="P8145">
            <v>4.3999999999999997E-2</v>
          </cell>
          <cell r="AD8145">
            <v>1</v>
          </cell>
        </row>
        <row r="8146">
          <cell r="D8146" t="str">
            <v>VIRT_151C</v>
          </cell>
          <cell r="P8146">
            <v>4.3999999999999997E-2</v>
          </cell>
          <cell r="AD8146">
            <v>2</v>
          </cell>
        </row>
        <row r="8147">
          <cell r="D8147" t="str">
            <v>VIRT_151C</v>
          </cell>
          <cell r="P8147">
            <v>4.3999999999999997E-2</v>
          </cell>
          <cell r="AD8147">
            <v>3</v>
          </cell>
        </row>
        <row r="8148">
          <cell r="D8148" t="str">
            <v>VIRT_151C</v>
          </cell>
          <cell r="P8148">
            <v>4.3999999999999997E-2</v>
          </cell>
          <cell r="AD8148">
            <v>4</v>
          </cell>
        </row>
        <row r="8149">
          <cell r="D8149" t="str">
            <v>VIRT_1527C</v>
          </cell>
          <cell r="P8149">
            <v>0.11</v>
          </cell>
          <cell r="AD8149">
            <v>1</v>
          </cell>
        </row>
        <row r="8150">
          <cell r="D8150" t="str">
            <v>VIRT_1527C</v>
          </cell>
          <cell r="P8150">
            <v>0.11</v>
          </cell>
          <cell r="AD8150">
            <v>2</v>
          </cell>
        </row>
        <row r="8151">
          <cell r="D8151" t="str">
            <v>VIRT_1527C</v>
          </cell>
          <cell r="P8151">
            <v>0.11</v>
          </cell>
          <cell r="AD8151">
            <v>3</v>
          </cell>
        </row>
        <row r="8152">
          <cell r="D8152" t="str">
            <v>VIRT_1527C</v>
          </cell>
          <cell r="P8152">
            <v>0.11</v>
          </cell>
          <cell r="AD8152">
            <v>4</v>
          </cell>
        </row>
        <row r="8153">
          <cell r="D8153" t="str">
            <v>VIRT_1527C</v>
          </cell>
          <cell r="P8153">
            <v>0.11</v>
          </cell>
          <cell r="AD8153">
            <v>5</v>
          </cell>
        </row>
        <row r="8154">
          <cell r="D8154" t="str">
            <v>VIRT_1527C</v>
          </cell>
          <cell r="P8154">
            <v>0.11</v>
          </cell>
          <cell r="AD8154">
            <v>6</v>
          </cell>
        </row>
        <row r="8155">
          <cell r="D8155" t="str">
            <v>VIRT_15375C</v>
          </cell>
          <cell r="P8155">
            <v>0.29499999999999998</v>
          </cell>
          <cell r="AD8155">
            <v>1</v>
          </cell>
        </row>
        <row r="8156">
          <cell r="D8156" t="str">
            <v>VIRT_15375C</v>
          </cell>
          <cell r="P8156">
            <v>0.29499999999999998</v>
          </cell>
          <cell r="AD8156">
            <v>2</v>
          </cell>
        </row>
        <row r="8157">
          <cell r="D8157" t="str">
            <v>VIRT_15375C</v>
          </cell>
          <cell r="P8157">
            <v>0.29499999999999998</v>
          </cell>
          <cell r="AD8157">
            <v>3</v>
          </cell>
        </row>
        <row r="8158">
          <cell r="D8158" t="str">
            <v>VIRT_15375C</v>
          </cell>
          <cell r="P8158">
            <v>0.29499999999999998</v>
          </cell>
          <cell r="AD8158">
            <v>4</v>
          </cell>
        </row>
        <row r="8159">
          <cell r="D8159" t="str">
            <v>VIRT_15375C</v>
          </cell>
          <cell r="P8159">
            <v>0.29499999999999998</v>
          </cell>
          <cell r="AD8159">
            <v>5</v>
          </cell>
        </row>
        <row r="8160">
          <cell r="D8160" t="str">
            <v>VIRT_15375C</v>
          </cell>
          <cell r="P8160">
            <v>0.29499999999999998</v>
          </cell>
          <cell r="AD8160">
            <v>6</v>
          </cell>
        </row>
        <row r="8161">
          <cell r="D8161" t="str">
            <v>VIRT_15508C</v>
          </cell>
          <cell r="P8161">
            <v>0.1</v>
          </cell>
          <cell r="AD8161">
            <v>1</v>
          </cell>
        </row>
        <row r="8162">
          <cell r="D8162" t="str">
            <v>VIRT_15508C</v>
          </cell>
          <cell r="P8162">
            <v>0.1</v>
          </cell>
          <cell r="AD8162">
            <v>2</v>
          </cell>
        </row>
        <row r="8163">
          <cell r="D8163" t="str">
            <v>VIRT_15508C</v>
          </cell>
          <cell r="P8163">
            <v>0.1</v>
          </cell>
          <cell r="AD8163">
            <v>3</v>
          </cell>
        </row>
        <row r="8164">
          <cell r="D8164" t="str">
            <v>VIRT_15508C</v>
          </cell>
          <cell r="P8164">
            <v>0.1</v>
          </cell>
          <cell r="AD8164">
            <v>4</v>
          </cell>
        </row>
        <row r="8165">
          <cell r="D8165" t="str">
            <v>VIRT_15508C</v>
          </cell>
          <cell r="P8165">
            <v>0.1</v>
          </cell>
          <cell r="AD8165">
            <v>5</v>
          </cell>
        </row>
        <row r="8166">
          <cell r="D8166" t="str">
            <v>VIRT_15508C</v>
          </cell>
          <cell r="P8166">
            <v>0.1</v>
          </cell>
          <cell r="AD8166">
            <v>6</v>
          </cell>
        </row>
        <row r="8167">
          <cell r="D8167" t="str">
            <v>VIRT_155C</v>
          </cell>
          <cell r="P8167">
            <v>0.55600000000000005</v>
          </cell>
          <cell r="AD8167">
            <v>1</v>
          </cell>
        </row>
        <row r="8168">
          <cell r="D8168" t="str">
            <v>VIRT_155C</v>
          </cell>
          <cell r="P8168">
            <v>0.55600000000000005</v>
          </cell>
          <cell r="AD8168">
            <v>2</v>
          </cell>
        </row>
        <row r="8169">
          <cell r="D8169" t="str">
            <v>VIRT_155C</v>
          </cell>
          <cell r="P8169">
            <v>0.55600000000000005</v>
          </cell>
          <cell r="AD8169">
            <v>3</v>
          </cell>
        </row>
        <row r="8170">
          <cell r="D8170" t="str">
            <v>VIRT_155C</v>
          </cell>
          <cell r="P8170">
            <v>0.55600000000000005</v>
          </cell>
          <cell r="AD8170">
            <v>4</v>
          </cell>
        </row>
        <row r="8171">
          <cell r="D8171" t="str">
            <v>VIRT_155C</v>
          </cell>
          <cell r="P8171">
            <v>0.55600000000000005</v>
          </cell>
          <cell r="AD8171">
            <v>5</v>
          </cell>
        </row>
        <row r="8172">
          <cell r="D8172" t="str">
            <v>VIRT_155C</v>
          </cell>
          <cell r="P8172">
            <v>0.55600000000000005</v>
          </cell>
          <cell r="AD8172">
            <v>6</v>
          </cell>
        </row>
        <row r="8173">
          <cell r="D8173" t="str">
            <v>VIRT_156C</v>
          </cell>
          <cell r="P8173">
            <v>4.8000000000000001E-2</v>
          </cell>
          <cell r="AD8173">
            <v>1</v>
          </cell>
        </row>
        <row r="8174">
          <cell r="D8174" t="str">
            <v>VIRT_156C</v>
          </cell>
          <cell r="P8174">
            <v>4.8000000000000001E-2</v>
          </cell>
          <cell r="AD8174">
            <v>2</v>
          </cell>
        </row>
        <row r="8175">
          <cell r="D8175" t="str">
            <v>VIRT_156C</v>
          </cell>
          <cell r="P8175">
            <v>4.8000000000000001E-2</v>
          </cell>
          <cell r="AD8175">
            <v>3</v>
          </cell>
        </row>
        <row r="8176">
          <cell r="D8176" t="str">
            <v>VIRT_156C</v>
          </cell>
          <cell r="P8176">
            <v>4.8000000000000001E-2</v>
          </cell>
          <cell r="AD8176">
            <v>4</v>
          </cell>
        </row>
        <row r="8177">
          <cell r="D8177" t="str">
            <v>VIRT_156C</v>
          </cell>
          <cell r="P8177">
            <v>4.8000000000000001E-2</v>
          </cell>
          <cell r="AD8177">
            <v>5</v>
          </cell>
        </row>
        <row r="8178">
          <cell r="D8178" t="str">
            <v>VIRT_156C</v>
          </cell>
          <cell r="P8178">
            <v>4.8000000000000001E-2</v>
          </cell>
          <cell r="AD8178">
            <v>6</v>
          </cell>
        </row>
        <row r="8179">
          <cell r="D8179" t="str">
            <v>VIRT_1576C</v>
          </cell>
          <cell r="P8179">
            <v>0.105</v>
          </cell>
          <cell r="AD8179">
            <v>1</v>
          </cell>
        </row>
        <row r="8180">
          <cell r="D8180" t="str">
            <v>VIRT_1576C</v>
          </cell>
          <cell r="P8180">
            <v>0.105</v>
          </cell>
          <cell r="AD8180">
            <v>2</v>
          </cell>
        </row>
        <row r="8181">
          <cell r="D8181" t="str">
            <v>VIRT_1576C</v>
          </cell>
          <cell r="P8181">
            <v>0.105</v>
          </cell>
          <cell r="AD8181">
            <v>3</v>
          </cell>
        </row>
        <row r="8182">
          <cell r="D8182" t="str">
            <v>VIRT_1576C</v>
          </cell>
          <cell r="P8182">
            <v>0.105</v>
          </cell>
          <cell r="AD8182">
            <v>4</v>
          </cell>
        </row>
        <row r="8183">
          <cell r="D8183" t="str">
            <v>VIRT_1576C</v>
          </cell>
          <cell r="P8183">
            <v>0.105</v>
          </cell>
          <cell r="AD8183">
            <v>5</v>
          </cell>
        </row>
        <row r="8184">
          <cell r="D8184" t="str">
            <v>VIRT_1576C</v>
          </cell>
          <cell r="P8184">
            <v>0.105</v>
          </cell>
          <cell r="AD8184">
            <v>6</v>
          </cell>
        </row>
        <row r="8185">
          <cell r="D8185" t="str">
            <v>VIRT_1605C</v>
          </cell>
          <cell r="P8185">
            <v>9.1999999999999998E-2</v>
          </cell>
          <cell r="AD8185">
            <v>1</v>
          </cell>
        </row>
        <row r="8186">
          <cell r="D8186" t="str">
            <v>VIRT_1605C</v>
          </cell>
          <cell r="P8186">
            <v>9.1999999999999998E-2</v>
          </cell>
          <cell r="AD8186">
            <v>2</v>
          </cell>
        </row>
        <row r="8187">
          <cell r="D8187" t="str">
            <v>VIRT_1605C</v>
          </cell>
          <cell r="P8187">
            <v>9.1999999999999998E-2</v>
          </cell>
          <cell r="AD8187">
            <v>3</v>
          </cell>
        </row>
        <row r="8188">
          <cell r="D8188" t="str">
            <v>VIRT_1605C</v>
          </cell>
          <cell r="P8188">
            <v>9.1999999999999998E-2</v>
          </cell>
          <cell r="AD8188">
            <v>4</v>
          </cell>
        </row>
        <row r="8189">
          <cell r="D8189" t="str">
            <v>VIRT_1605C</v>
          </cell>
          <cell r="P8189">
            <v>9.1999999999999998E-2</v>
          </cell>
          <cell r="AD8189">
            <v>5</v>
          </cell>
        </row>
        <row r="8190">
          <cell r="D8190" t="str">
            <v>VIRT_1605C</v>
          </cell>
          <cell r="P8190">
            <v>9.1999999999999998E-2</v>
          </cell>
          <cell r="AD8190">
            <v>6</v>
          </cell>
        </row>
        <row r="8191">
          <cell r="D8191" t="str">
            <v>VIRT_160C</v>
          </cell>
          <cell r="P8191">
            <v>0.52500000000000002</v>
          </cell>
          <cell r="AD8191">
            <v>1</v>
          </cell>
        </row>
        <row r="8192">
          <cell r="D8192" t="str">
            <v>VIRT_160C</v>
          </cell>
          <cell r="P8192">
            <v>0.52500000000000002</v>
          </cell>
          <cell r="AD8192">
            <v>2</v>
          </cell>
        </row>
        <row r="8193">
          <cell r="D8193" t="str">
            <v>VIRT_160C</v>
          </cell>
          <cell r="P8193">
            <v>0.52500000000000002</v>
          </cell>
          <cell r="AD8193">
            <v>3</v>
          </cell>
        </row>
        <row r="8194">
          <cell r="D8194" t="str">
            <v>VIRT_160C</v>
          </cell>
          <cell r="P8194">
            <v>0.52500000000000002</v>
          </cell>
          <cell r="AD8194">
            <v>4</v>
          </cell>
        </row>
        <row r="8195">
          <cell r="D8195" t="str">
            <v>VIRT_160C</v>
          </cell>
          <cell r="P8195">
            <v>0.52500000000000002</v>
          </cell>
          <cell r="AD8195">
            <v>5</v>
          </cell>
        </row>
        <row r="8196">
          <cell r="D8196" t="str">
            <v>VIRT_160C</v>
          </cell>
          <cell r="P8196">
            <v>0.52500000000000002</v>
          </cell>
          <cell r="AD8196">
            <v>6</v>
          </cell>
        </row>
        <row r="8197">
          <cell r="D8197" t="str">
            <v>VIRT_161C</v>
          </cell>
          <cell r="P8197">
            <v>0.15</v>
          </cell>
          <cell r="AD8197">
            <v>1</v>
          </cell>
        </row>
        <row r="8198">
          <cell r="D8198" t="str">
            <v>VIRT_161C</v>
          </cell>
          <cell r="P8198">
            <v>0.15</v>
          </cell>
          <cell r="AD8198">
            <v>2</v>
          </cell>
        </row>
        <row r="8199">
          <cell r="D8199" t="str">
            <v>VIRT_161C</v>
          </cell>
          <cell r="P8199">
            <v>0.15</v>
          </cell>
          <cell r="AD8199">
            <v>3</v>
          </cell>
        </row>
        <row r="8200">
          <cell r="D8200" t="str">
            <v>VIRT_161C</v>
          </cell>
          <cell r="P8200">
            <v>0.15</v>
          </cell>
          <cell r="AD8200">
            <v>4</v>
          </cell>
        </row>
        <row r="8201">
          <cell r="D8201" t="str">
            <v>VIRT_161C</v>
          </cell>
          <cell r="P8201">
            <v>0.15</v>
          </cell>
          <cell r="AD8201">
            <v>5</v>
          </cell>
        </row>
        <row r="8202">
          <cell r="D8202" t="str">
            <v>VIRT_161C</v>
          </cell>
          <cell r="P8202">
            <v>0.15</v>
          </cell>
          <cell r="AD8202">
            <v>6</v>
          </cell>
        </row>
        <row r="8203">
          <cell r="D8203" t="str">
            <v>VIRT_1624C</v>
          </cell>
          <cell r="P8203">
            <v>0.13200000000000001</v>
          </cell>
          <cell r="AD8203">
            <v>1</v>
          </cell>
        </row>
        <row r="8204">
          <cell r="D8204" t="str">
            <v>VIRT_1624C</v>
          </cell>
          <cell r="P8204">
            <v>0.13200000000000001</v>
          </cell>
          <cell r="AD8204">
            <v>2</v>
          </cell>
        </row>
        <row r="8205">
          <cell r="D8205" t="str">
            <v>VIRT_1624C</v>
          </cell>
          <cell r="P8205">
            <v>0.13200000000000001</v>
          </cell>
          <cell r="AD8205">
            <v>3</v>
          </cell>
        </row>
        <row r="8206">
          <cell r="D8206" t="str">
            <v>VIRT_1624C</v>
          </cell>
          <cell r="P8206">
            <v>0.13200000000000001</v>
          </cell>
          <cell r="AD8206">
            <v>4</v>
          </cell>
        </row>
        <row r="8207">
          <cell r="D8207" t="str">
            <v>VIRT_1624C</v>
          </cell>
          <cell r="P8207">
            <v>0.13200000000000001</v>
          </cell>
          <cell r="AD8207">
            <v>5</v>
          </cell>
        </row>
        <row r="8208">
          <cell r="D8208" t="str">
            <v>VIRT_1624C</v>
          </cell>
          <cell r="P8208">
            <v>0.13200000000000001</v>
          </cell>
          <cell r="AD8208">
            <v>6</v>
          </cell>
        </row>
        <row r="8209">
          <cell r="D8209" t="str">
            <v>VIRT_162C</v>
          </cell>
          <cell r="P8209">
            <v>7.0000000000000007E-2</v>
          </cell>
          <cell r="AD8209">
            <v>1</v>
          </cell>
        </row>
        <row r="8210">
          <cell r="D8210" t="str">
            <v>VIRT_162C</v>
          </cell>
          <cell r="P8210">
            <v>7.0000000000000007E-2</v>
          </cell>
          <cell r="AD8210">
            <v>2</v>
          </cell>
        </row>
        <row r="8211">
          <cell r="D8211" t="str">
            <v>VIRT_162C</v>
          </cell>
          <cell r="P8211">
            <v>7.0000000000000007E-2</v>
          </cell>
          <cell r="AD8211">
            <v>3</v>
          </cell>
        </row>
        <row r="8212">
          <cell r="D8212" t="str">
            <v>VIRT_162C</v>
          </cell>
          <cell r="P8212">
            <v>7.0000000000000007E-2</v>
          </cell>
          <cell r="AD8212">
            <v>4</v>
          </cell>
        </row>
        <row r="8213">
          <cell r="D8213" t="str">
            <v>VIRT_162C</v>
          </cell>
          <cell r="P8213">
            <v>7.0000000000000007E-2</v>
          </cell>
          <cell r="AD8213">
            <v>5</v>
          </cell>
        </row>
        <row r="8214">
          <cell r="D8214" t="str">
            <v>VIRT_162C</v>
          </cell>
          <cell r="P8214">
            <v>7.0000000000000007E-2</v>
          </cell>
          <cell r="AD8214">
            <v>6</v>
          </cell>
        </row>
        <row r="8215">
          <cell r="D8215" t="str">
            <v>VIRT_165C</v>
          </cell>
          <cell r="P8215">
            <v>2.012</v>
          </cell>
          <cell r="AD8215">
            <v>1</v>
          </cell>
        </row>
        <row r="8216">
          <cell r="D8216" t="str">
            <v>VIRT_165C</v>
          </cell>
          <cell r="P8216">
            <v>2.012</v>
          </cell>
          <cell r="AD8216">
            <v>2</v>
          </cell>
        </row>
        <row r="8217">
          <cell r="D8217" t="str">
            <v>VIRT_165C</v>
          </cell>
          <cell r="P8217">
            <v>2.012</v>
          </cell>
          <cell r="AD8217">
            <v>3</v>
          </cell>
        </row>
        <row r="8218">
          <cell r="D8218" t="str">
            <v>VIRT_165C</v>
          </cell>
          <cell r="P8218">
            <v>2.012</v>
          </cell>
          <cell r="AD8218">
            <v>4</v>
          </cell>
        </row>
        <row r="8219">
          <cell r="D8219" t="str">
            <v>VIRT_165C</v>
          </cell>
          <cell r="P8219">
            <v>2.012</v>
          </cell>
          <cell r="AD8219">
            <v>5</v>
          </cell>
        </row>
        <row r="8220">
          <cell r="D8220" t="str">
            <v>VIRT_165C</v>
          </cell>
          <cell r="P8220">
            <v>2.012</v>
          </cell>
          <cell r="AD8220">
            <v>6</v>
          </cell>
        </row>
        <row r="8221">
          <cell r="D8221" t="str">
            <v>VIRT_166C</v>
          </cell>
          <cell r="P8221">
            <v>0.4</v>
          </cell>
          <cell r="AD8221">
            <v>1</v>
          </cell>
        </row>
        <row r="8222">
          <cell r="D8222" t="str">
            <v>VIRT_166C</v>
          </cell>
          <cell r="P8222">
            <v>0.4</v>
          </cell>
          <cell r="AD8222">
            <v>2</v>
          </cell>
        </row>
        <row r="8223">
          <cell r="D8223" t="str">
            <v>VIRT_166C</v>
          </cell>
          <cell r="P8223">
            <v>0.4</v>
          </cell>
          <cell r="AD8223">
            <v>3</v>
          </cell>
        </row>
        <row r="8224">
          <cell r="D8224" t="str">
            <v>VIRT_166C</v>
          </cell>
          <cell r="P8224">
            <v>0.4</v>
          </cell>
          <cell r="AD8224">
            <v>4</v>
          </cell>
        </row>
        <row r="8225">
          <cell r="D8225" t="str">
            <v>VIRT_166C</v>
          </cell>
          <cell r="P8225">
            <v>0.4</v>
          </cell>
          <cell r="AD8225">
            <v>5</v>
          </cell>
        </row>
        <row r="8226">
          <cell r="D8226" t="str">
            <v>VIRT_166C</v>
          </cell>
          <cell r="P8226">
            <v>0.4</v>
          </cell>
          <cell r="AD8226">
            <v>6</v>
          </cell>
        </row>
        <row r="8227">
          <cell r="D8227" t="str">
            <v>VIRT_167C</v>
          </cell>
          <cell r="P8227">
            <v>0.14000000000000001</v>
          </cell>
          <cell r="AD8227">
            <v>1</v>
          </cell>
        </row>
        <row r="8228">
          <cell r="D8228" t="str">
            <v>VIRT_167C</v>
          </cell>
          <cell r="P8228">
            <v>0.14000000000000001</v>
          </cell>
          <cell r="AD8228">
            <v>2</v>
          </cell>
        </row>
        <row r="8229">
          <cell r="D8229" t="str">
            <v>VIRT_167C</v>
          </cell>
          <cell r="P8229">
            <v>0.14000000000000001</v>
          </cell>
          <cell r="AD8229">
            <v>3</v>
          </cell>
        </row>
        <row r="8230">
          <cell r="D8230" t="str">
            <v>VIRT_167C</v>
          </cell>
          <cell r="P8230">
            <v>0.14000000000000001</v>
          </cell>
          <cell r="AD8230">
            <v>4</v>
          </cell>
        </row>
        <row r="8231">
          <cell r="D8231" t="str">
            <v>VIRT_167C</v>
          </cell>
          <cell r="P8231">
            <v>0.14000000000000001</v>
          </cell>
          <cell r="AD8231">
            <v>5</v>
          </cell>
        </row>
        <row r="8232">
          <cell r="D8232" t="str">
            <v>VIRT_167C</v>
          </cell>
          <cell r="P8232">
            <v>0.14000000000000001</v>
          </cell>
          <cell r="AD8232">
            <v>6</v>
          </cell>
        </row>
        <row r="8233">
          <cell r="D8233" t="str">
            <v>VIRT_170C</v>
          </cell>
          <cell r="P8233">
            <v>5.5E-2</v>
          </cell>
          <cell r="AD8233">
            <v>1</v>
          </cell>
        </row>
        <row r="8234">
          <cell r="D8234" t="str">
            <v>VIRT_170C</v>
          </cell>
          <cell r="P8234">
            <v>5.5E-2</v>
          </cell>
          <cell r="AD8234">
            <v>2</v>
          </cell>
        </row>
        <row r="8235">
          <cell r="D8235" t="str">
            <v>VIRT_170C</v>
          </cell>
          <cell r="P8235">
            <v>5.5E-2</v>
          </cell>
          <cell r="AD8235">
            <v>3</v>
          </cell>
        </row>
        <row r="8236">
          <cell r="D8236" t="str">
            <v>VIRT_170C</v>
          </cell>
          <cell r="P8236">
            <v>5.5E-2</v>
          </cell>
          <cell r="AD8236">
            <v>4</v>
          </cell>
        </row>
        <row r="8237">
          <cell r="D8237" t="str">
            <v>VIRT_170C</v>
          </cell>
          <cell r="P8237">
            <v>5.5E-2</v>
          </cell>
          <cell r="AD8237">
            <v>5</v>
          </cell>
        </row>
        <row r="8238">
          <cell r="D8238" t="str">
            <v>VIRT_170C</v>
          </cell>
          <cell r="P8238">
            <v>5.5E-2</v>
          </cell>
          <cell r="AD8238">
            <v>6</v>
          </cell>
        </row>
        <row r="8239">
          <cell r="D8239" t="str">
            <v>VIRT_173C</v>
          </cell>
          <cell r="P8239">
            <v>6.6000000000000003E-2</v>
          </cell>
          <cell r="AD8239">
            <v>1</v>
          </cell>
        </row>
        <row r="8240">
          <cell r="D8240" t="str">
            <v>VIRT_173C</v>
          </cell>
          <cell r="P8240">
            <v>6.6000000000000003E-2</v>
          </cell>
          <cell r="AD8240">
            <v>2</v>
          </cell>
        </row>
        <row r="8241">
          <cell r="D8241" t="str">
            <v>VIRT_173C</v>
          </cell>
          <cell r="P8241">
            <v>6.6000000000000003E-2</v>
          </cell>
          <cell r="AD8241">
            <v>3</v>
          </cell>
        </row>
        <row r="8242">
          <cell r="D8242" t="str">
            <v>VIRT_173C</v>
          </cell>
          <cell r="P8242">
            <v>6.6000000000000003E-2</v>
          </cell>
          <cell r="AD8242">
            <v>4</v>
          </cell>
        </row>
        <row r="8243">
          <cell r="D8243" t="str">
            <v>VIRT_173C</v>
          </cell>
          <cell r="P8243">
            <v>6.6000000000000003E-2</v>
          </cell>
          <cell r="AD8243">
            <v>5</v>
          </cell>
        </row>
        <row r="8244">
          <cell r="D8244" t="str">
            <v>VIRT_173C</v>
          </cell>
          <cell r="P8244">
            <v>6.6000000000000003E-2</v>
          </cell>
          <cell r="AD8244">
            <v>6</v>
          </cell>
        </row>
        <row r="8245">
          <cell r="D8245" t="str">
            <v>VIRT_174C</v>
          </cell>
          <cell r="P8245">
            <v>0.05</v>
          </cell>
          <cell r="AD8245">
            <v>1</v>
          </cell>
        </row>
        <row r="8246">
          <cell r="D8246" t="str">
            <v>VIRT_174C</v>
          </cell>
          <cell r="P8246">
            <v>0.05</v>
          </cell>
          <cell r="AD8246">
            <v>2</v>
          </cell>
        </row>
        <row r="8247">
          <cell r="D8247" t="str">
            <v>VIRT_174C</v>
          </cell>
          <cell r="P8247">
            <v>0.05</v>
          </cell>
          <cell r="AD8247">
            <v>3</v>
          </cell>
        </row>
        <row r="8248">
          <cell r="D8248" t="str">
            <v>VIRT_174C</v>
          </cell>
          <cell r="P8248">
            <v>0.05</v>
          </cell>
          <cell r="AD8248">
            <v>4</v>
          </cell>
        </row>
        <row r="8249">
          <cell r="D8249" t="str">
            <v>VIRT_174C</v>
          </cell>
          <cell r="P8249">
            <v>0.05</v>
          </cell>
          <cell r="AD8249">
            <v>5</v>
          </cell>
        </row>
        <row r="8250">
          <cell r="D8250" t="str">
            <v>VIRT_174C</v>
          </cell>
          <cell r="P8250">
            <v>0.05</v>
          </cell>
          <cell r="AD8250">
            <v>6</v>
          </cell>
        </row>
        <row r="8251">
          <cell r="D8251" t="str">
            <v>VIRT_17C</v>
          </cell>
          <cell r="P8251">
            <v>0.45</v>
          </cell>
          <cell r="AD8251">
            <v>1</v>
          </cell>
        </row>
        <row r="8252">
          <cell r="D8252" t="str">
            <v>VIRT_17C</v>
          </cell>
          <cell r="P8252">
            <v>0.45</v>
          </cell>
          <cell r="AD8252">
            <v>2</v>
          </cell>
        </row>
        <row r="8253">
          <cell r="D8253" t="str">
            <v>VIRT_17C</v>
          </cell>
          <cell r="P8253">
            <v>0.45</v>
          </cell>
          <cell r="AD8253">
            <v>3</v>
          </cell>
        </row>
        <row r="8254">
          <cell r="D8254" t="str">
            <v>VIRT_17C</v>
          </cell>
          <cell r="P8254">
            <v>0.45</v>
          </cell>
          <cell r="AD8254">
            <v>4</v>
          </cell>
        </row>
        <row r="8255">
          <cell r="D8255" t="str">
            <v>VIRT_17C</v>
          </cell>
          <cell r="P8255">
            <v>0.45</v>
          </cell>
          <cell r="AD8255">
            <v>5</v>
          </cell>
        </row>
        <row r="8256">
          <cell r="D8256" t="str">
            <v>VIRT_17C</v>
          </cell>
          <cell r="P8256">
            <v>0.45</v>
          </cell>
          <cell r="AD8256">
            <v>6</v>
          </cell>
        </row>
        <row r="8257">
          <cell r="D8257" t="str">
            <v>VIRT_1822C</v>
          </cell>
          <cell r="P8257">
            <v>0.23699999999999999</v>
          </cell>
          <cell r="AD8257">
            <v>1</v>
          </cell>
        </row>
        <row r="8258">
          <cell r="D8258" t="str">
            <v>VIRT_1822C</v>
          </cell>
          <cell r="P8258">
            <v>0.23699999999999999</v>
          </cell>
          <cell r="AD8258">
            <v>2</v>
          </cell>
        </row>
        <row r="8259">
          <cell r="D8259" t="str">
            <v>VIRT_1822C</v>
          </cell>
          <cell r="P8259">
            <v>0.23699999999999999</v>
          </cell>
          <cell r="AD8259">
            <v>3</v>
          </cell>
        </row>
        <row r="8260">
          <cell r="D8260" t="str">
            <v>VIRT_1822C</v>
          </cell>
          <cell r="P8260">
            <v>0.23699999999999999</v>
          </cell>
          <cell r="AD8260">
            <v>4</v>
          </cell>
        </row>
        <row r="8261">
          <cell r="D8261" t="str">
            <v>VIRT_1822C</v>
          </cell>
          <cell r="P8261">
            <v>0.23699999999999999</v>
          </cell>
          <cell r="AD8261">
            <v>5</v>
          </cell>
        </row>
        <row r="8262">
          <cell r="D8262" t="str">
            <v>VIRT_1822C</v>
          </cell>
          <cell r="P8262">
            <v>0.23699999999999999</v>
          </cell>
          <cell r="AD8262">
            <v>6</v>
          </cell>
        </row>
        <row r="8263">
          <cell r="D8263" t="str">
            <v>VIRT_1830C</v>
          </cell>
          <cell r="P8263">
            <v>0.54</v>
          </cell>
          <cell r="AD8263">
            <v>1</v>
          </cell>
        </row>
        <row r="8264">
          <cell r="D8264" t="str">
            <v>VIRT_1830C</v>
          </cell>
          <cell r="P8264">
            <v>0.54</v>
          </cell>
          <cell r="AD8264">
            <v>2</v>
          </cell>
        </row>
        <row r="8265">
          <cell r="D8265" t="str">
            <v>VIRT_1830C</v>
          </cell>
          <cell r="P8265">
            <v>0.54</v>
          </cell>
          <cell r="AD8265">
            <v>3</v>
          </cell>
        </row>
        <row r="8266">
          <cell r="D8266" t="str">
            <v>VIRT_1830C</v>
          </cell>
          <cell r="P8266">
            <v>0.54</v>
          </cell>
          <cell r="AD8266">
            <v>4</v>
          </cell>
        </row>
        <row r="8267">
          <cell r="D8267" t="str">
            <v>VIRT_1830C</v>
          </cell>
          <cell r="P8267">
            <v>0.54</v>
          </cell>
          <cell r="AD8267">
            <v>5</v>
          </cell>
        </row>
        <row r="8268">
          <cell r="D8268" t="str">
            <v>VIRT_1830C</v>
          </cell>
          <cell r="P8268">
            <v>0.54</v>
          </cell>
          <cell r="AD8268">
            <v>6</v>
          </cell>
        </row>
        <row r="8269">
          <cell r="D8269" t="str">
            <v>VIRT_18C</v>
          </cell>
          <cell r="P8269">
            <v>0.17</v>
          </cell>
          <cell r="AD8269">
            <v>1</v>
          </cell>
        </row>
        <row r="8270">
          <cell r="D8270" t="str">
            <v>VIRT_18C</v>
          </cell>
          <cell r="P8270">
            <v>0.17</v>
          </cell>
          <cell r="AD8270">
            <v>2</v>
          </cell>
        </row>
        <row r="8271">
          <cell r="D8271" t="str">
            <v>VIRT_18C</v>
          </cell>
          <cell r="P8271">
            <v>0.17</v>
          </cell>
          <cell r="AD8271">
            <v>3</v>
          </cell>
        </row>
        <row r="8272">
          <cell r="D8272" t="str">
            <v>VIRT_18C</v>
          </cell>
          <cell r="P8272">
            <v>0.17</v>
          </cell>
          <cell r="AD8272">
            <v>4</v>
          </cell>
        </row>
        <row r="8273">
          <cell r="D8273" t="str">
            <v>VIRT_18C</v>
          </cell>
          <cell r="P8273">
            <v>0.17</v>
          </cell>
          <cell r="AD8273">
            <v>5</v>
          </cell>
        </row>
        <row r="8274">
          <cell r="D8274" t="str">
            <v>VIRT_18C</v>
          </cell>
          <cell r="P8274">
            <v>0.17</v>
          </cell>
          <cell r="AD8274">
            <v>6</v>
          </cell>
        </row>
        <row r="8275">
          <cell r="D8275" t="str">
            <v>VIRT_194C</v>
          </cell>
          <cell r="P8275">
            <v>0.31</v>
          </cell>
          <cell r="AD8275">
            <v>1</v>
          </cell>
        </row>
        <row r="8276">
          <cell r="D8276" t="str">
            <v>VIRT_194C</v>
          </cell>
          <cell r="P8276">
            <v>0.31</v>
          </cell>
          <cell r="AD8276">
            <v>2</v>
          </cell>
        </row>
        <row r="8277">
          <cell r="D8277" t="str">
            <v>VIRT_194C</v>
          </cell>
          <cell r="P8277">
            <v>0.31</v>
          </cell>
          <cell r="AD8277">
            <v>3</v>
          </cell>
        </row>
        <row r="8278">
          <cell r="D8278" t="str">
            <v>VIRT_194C</v>
          </cell>
          <cell r="P8278">
            <v>0.31</v>
          </cell>
          <cell r="AD8278">
            <v>4</v>
          </cell>
        </row>
        <row r="8279">
          <cell r="D8279" t="str">
            <v>VIRT_194C</v>
          </cell>
          <cell r="P8279">
            <v>0.31</v>
          </cell>
          <cell r="AD8279">
            <v>5</v>
          </cell>
        </row>
        <row r="8280">
          <cell r="D8280" t="str">
            <v>VIRT_194C</v>
          </cell>
          <cell r="P8280">
            <v>0.31</v>
          </cell>
          <cell r="AD8280">
            <v>6</v>
          </cell>
        </row>
        <row r="8281">
          <cell r="D8281" t="str">
            <v>VIRT_196C</v>
          </cell>
          <cell r="P8281">
            <v>3.2000000000000001E-2</v>
          </cell>
          <cell r="AD8281">
            <v>1</v>
          </cell>
        </row>
        <row r="8282">
          <cell r="D8282" t="str">
            <v>VIRT_196C</v>
          </cell>
          <cell r="P8282">
            <v>3.2000000000000001E-2</v>
          </cell>
          <cell r="AD8282">
            <v>2</v>
          </cell>
        </row>
        <row r="8283">
          <cell r="D8283" t="str">
            <v>VIRT_196C</v>
          </cell>
          <cell r="P8283">
            <v>3.2000000000000001E-2</v>
          </cell>
          <cell r="AD8283">
            <v>3</v>
          </cell>
        </row>
        <row r="8284">
          <cell r="D8284" t="str">
            <v>VIRT_196C</v>
          </cell>
          <cell r="P8284">
            <v>3.2000000000000001E-2</v>
          </cell>
          <cell r="AD8284">
            <v>4</v>
          </cell>
        </row>
        <row r="8285">
          <cell r="D8285" t="str">
            <v>VIRT_196C</v>
          </cell>
          <cell r="P8285">
            <v>3.2000000000000001E-2</v>
          </cell>
          <cell r="AD8285">
            <v>5</v>
          </cell>
        </row>
        <row r="8286">
          <cell r="D8286" t="str">
            <v>VIRT_196C</v>
          </cell>
          <cell r="P8286">
            <v>3.2000000000000001E-2</v>
          </cell>
          <cell r="AD8286">
            <v>6</v>
          </cell>
        </row>
        <row r="8287">
          <cell r="D8287" t="str">
            <v>VIRT_1C</v>
          </cell>
          <cell r="P8287">
            <v>1.2</v>
          </cell>
          <cell r="AD8287">
            <v>1</v>
          </cell>
        </row>
        <row r="8288">
          <cell r="D8288" t="str">
            <v>VIRT_1C</v>
          </cell>
          <cell r="P8288">
            <v>1.2</v>
          </cell>
          <cell r="AD8288">
            <v>2</v>
          </cell>
        </row>
        <row r="8289">
          <cell r="D8289" t="str">
            <v>VIRT_1C</v>
          </cell>
          <cell r="P8289">
            <v>1.2</v>
          </cell>
          <cell r="AD8289">
            <v>3</v>
          </cell>
        </row>
        <row r="8290">
          <cell r="D8290" t="str">
            <v>VIRT_1C</v>
          </cell>
          <cell r="P8290">
            <v>1.2</v>
          </cell>
          <cell r="AD8290">
            <v>4</v>
          </cell>
        </row>
        <row r="8291">
          <cell r="D8291" t="str">
            <v>VIRT_1C</v>
          </cell>
          <cell r="P8291">
            <v>1.2</v>
          </cell>
          <cell r="AD8291">
            <v>5</v>
          </cell>
        </row>
        <row r="8292">
          <cell r="D8292" t="str">
            <v>VIRT_1C</v>
          </cell>
          <cell r="P8292">
            <v>1.2</v>
          </cell>
          <cell r="AD8292">
            <v>6</v>
          </cell>
        </row>
        <row r="8293">
          <cell r="D8293" t="str">
            <v>VIRT_207C</v>
          </cell>
          <cell r="P8293">
            <v>0.05</v>
          </cell>
          <cell r="AD8293">
            <v>1</v>
          </cell>
        </row>
        <row r="8294">
          <cell r="D8294" t="str">
            <v>VIRT_207C</v>
          </cell>
          <cell r="P8294">
            <v>0.05</v>
          </cell>
          <cell r="AD8294">
            <v>2</v>
          </cell>
        </row>
        <row r="8295">
          <cell r="D8295" t="str">
            <v>VIRT_207C</v>
          </cell>
          <cell r="P8295">
            <v>0.05</v>
          </cell>
          <cell r="AD8295">
            <v>3</v>
          </cell>
        </row>
        <row r="8296">
          <cell r="D8296" t="str">
            <v>VIRT_207C</v>
          </cell>
          <cell r="P8296">
            <v>0.05</v>
          </cell>
          <cell r="AD8296">
            <v>4</v>
          </cell>
        </row>
        <row r="8297">
          <cell r="D8297" t="str">
            <v>VIRT_207C</v>
          </cell>
          <cell r="P8297">
            <v>0.05</v>
          </cell>
          <cell r="AD8297">
            <v>5</v>
          </cell>
        </row>
        <row r="8298">
          <cell r="D8298" t="str">
            <v>VIRT_207C</v>
          </cell>
          <cell r="P8298">
            <v>0.05</v>
          </cell>
          <cell r="AD8298">
            <v>6</v>
          </cell>
        </row>
        <row r="8299">
          <cell r="D8299" t="str">
            <v>VIRT_209C</v>
          </cell>
          <cell r="P8299">
            <v>0.14000000000000001</v>
          </cell>
          <cell r="AD8299">
            <v>1</v>
          </cell>
        </row>
        <row r="8300">
          <cell r="D8300" t="str">
            <v>VIRT_209C</v>
          </cell>
          <cell r="P8300">
            <v>0.14000000000000001</v>
          </cell>
          <cell r="AD8300">
            <v>2</v>
          </cell>
        </row>
        <row r="8301">
          <cell r="D8301" t="str">
            <v>VIRT_209C</v>
          </cell>
          <cell r="P8301">
            <v>0.14000000000000001</v>
          </cell>
          <cell r="AD8301">
            <v>3</v>
          </cell>
        </row>
        <row r="8302">
          <cell r="D8302" t="str">
            <v>VIRT_209C</v>
          </cell>
          <cell r="P8302">
            <v>0.14000000000000001</v>
          </cell>
          <cell r="AD8302">
            <v>4</v>
          </cell>
        </row>
        <row r="8303">
          <cell r="D8303" t="str">
            <v>VIRT_209C</v>
          </cell>
          <cell r="P8303">
            <v>0.14000000000000001</v>
          </cell>
          <cell r="AD8303">
            <v>5</v>
          </cell>
        </row>
        <row r="8304">
          <cell r="D8304" t="str">
            <v>VIRT_209C</v>
          </cell>
          <cell r="P8304">
            <v>0.14000000000000001</v>
          </cell>
          <cell r="AD8304">
            <v>6</v>
          </cell>
        </row>
        <row r="8305">
          <cell r="D8305" t="str">
            <v>VIRT_210C</v>
          </cell>
          <cell r="P8305">
            <v>0.14000000000000001</v>
          </cell>
          <cell r="AD8305">
            <v>1</v>
          </cell>
        </row>
        <row r="8306">
          <cell r="D8306" t="str">
            <v>VIRT_210C</v>
          </cell>
          <cell r="P8306">
            <v>0.14000000000000001</v>
          </cell>
          <cell r="AD8306">
            <v>2</v>
          </cell>
        </row>
        <row r="8307">
          <cell r="D8307" t="str">
            <v>VIRT_210C</v>
          </cell>
          <cell r="P8307">
            <v>0.14000000000000001</v>
          </cell>
          <cell r="AD8307">
            <v>3</v>
          </cell>
        </row>
        <row r="8308">
          <cell r="D8308" t="str">
            <v>VIRT_210C</v>
          </cell>
          <cell r="P8308">
            <v>0.14000000000000001</v>
          </cell>
          <cell r="AD8308">
            <v>4</v>
          </cell>
        </row>
        <row r="8309">
          <cell r="D8309" t="str">
            <v>VIRT_210C</v>
          </cell>
          <cell r="P8309">
            <v>0.14000000000000001</v>
          </cell>
          <cell r="AD8309">
            <v>5</v>
          </cell>
        </row>
        <row r="8310">
          <cell r="D8310" t="str">
            <v>VIRT_210C</v>
          </cell>
          <cell r="P8310">
            <v>0.14000000000000001</v>
          </cell>
          <cell r="AD8310">
            <v>6</v>
          </cell>
        </row>
        <row r="8311">
          <cell r="D8311" t="str">
            <v>VIRT_211C</v>
          </cell>
          <cell r="P8311">
            <v>3.12</v>
          </cell>
          <cell r="AD8311">
            <v>1</v>
          </cell>
        </row>
        <row r="8312">
          <cell r="D8312" t="str">
            <v>VIRT_211C</v>
          </cell>
          <cell r="P8312">
            <v>3.12</v>
          </cell>
          <cell r="AD8312">
            <v>2</v>
          </cell>
        </row>
        <row r="8313">
          <cell r="D8313" t="str">
            <v>VIRT_211C</v>
          </cell>
          <cell r="P8313">
            <v>3.12</v>
          </cell>
          <cell r="AD8313">
            <v>3</v>
          </cell>
        </row>
        <row r="8314">
          <cell r="D8314" t="str">
            <v>VIRT_211C</v>
          </cell>
          <cell r="P8314">
            <v>3.12</v>
          </cell>
          <cell r="AD8314">
            <v>4</v>
          </cell>
        </row>
        <row r="8315">
          <cell r="D8315" t="str">
            <v>VIRT_211C</v>
          </cell>
          <cell r="P8315">
            <v>3.12</v>
          </cell>
          <cell r="AD8315">
            <v>5</v>
          </cell>
        </row>
        <row r="8316">
          <cell r="D8316" t="str">
            <v>VIRT_211C</v>
          </cell>
          <cell r="P8316">
            <v>3.12</v>
          </cell>
          <cell r="AD8316">
            <v>6</v>
          </cell>
        </row>
        <row r="8317">
          <cell r="D8317" t="str">
            <v>VIRT_213C</v>
          </cell>
          <cell r="P8317">
            <v>0.28999999999999998</v>
          </cell>
          <cell r="AD8317">
            <v>1</v>
          </cell>
        </row>
        <row r="8318">
          <cell r="D8318" t="str">
            <v>VIRT_213C</v>
          </cell>
          <cell r="P8318">
            <v>0.28999999999999998</v>
          </cell>
          <cell r="AD8318">
            <v>2</v>
          </cell>
        </row>
        <row r="8319">
          <cell r="D8319" t="str">
            <v>VIRT_213C</v>
          </cell>
          <cell r="P8319">
            <v>0.28999999999999998</v>
          </cell>
          <cell r="AD8319">
            <v>3</v>
          </cell>
        </row>
        <row r="8320">
          <cell r="D8320" t="str">
            <v>VIRT_213C</v>
          </cell>
          <cell r="P8320">
            <v>0.28999999999999998</v>
          </cell>
          <cell r="AD8320">
            <v>4</v>
          </cell>
        </row>
        <row r="8321">
          <cell r="D8321" t="str">
            <v>VIRT_213C</v>
          </cell>
          <cell r="P8321">
            <v>0.28999999999999998</v>
          </cell>
          <cell r="AD8321">
            <v>5</v>
          </cell>
        </row>
        <row r="8322">
          <cell r="D8322" t="str">
            <v>VIRT_213C</v>
          </cell>
          <cell r="P8322">
            <v>0.28999999999999998</v>
          </cell>
          <cell r="AD8322">
            <v>6</v>
          </cell>
        </row>
        <row r="8323">
          <cell r="D8323" t="str">
            <v>VIRT_215C</v>
          </cell>
          <cell r="P8323">
            <v>0.22</v>
          </cell>
          <cell r="AD8323">
            <v>1</v>
          </cell>
        </row>
        <row r="8324">
          <cell r="D8324" t="str">
            <v>VIRT_215C</v>
          </cell>
          <cell r="P8324">
            <v>0.22</v>
          </cell>
          <cell r="AD8324">
            <v>2</v>
          </cell>
        </row>
        <row r="8325">
          <cell r="D8325" t="str">
            <v>VIRT_215C</v>
          </cell>
          <cell r="P8325">
            <v>0.22</v>
          </cell>
          <cell r="AD8325">
            <v>3</v>
          </cell>
        </row>
        <row r="8326">
          <cell r="D8326" t="str">
            <v>VIRT_215C</v>
          </cell>
          <cell r="P8326">
            <v>0.22</v>
          </cell>
          <cell r="AD8326">
            <v>4</v>
          </cell>
        </row>
        <row r="8327">
          <cell r="D8327" t="str">
            <v>VIRT_215C</v>
          </cell>
          <cell r="P8327">
            <v>0.22</v>
          </cell>
          <cell r="AD8327">
            <v>5</v>
          </cell>
        </row>
        <row r="8328">
          <cell r="D8328" t="str">
            <v>VIRT_215C</v>
          </cell>
          <cell r="P8328">
            <v>0.22</v>
          </cell>
          <cell r="AD8328">
            <v>6</v>
          </cell>
        </row>
        <row r="8329">
          <cell r="D8329" t="str">
            <v>VIRT_219C</v>
          </cell>
          <cell r="P8329">
            <v>7.4999999999999997E-2</v>
          </cell>
          <cell r="AD8329">
            <v>1</v>
          </cell>
        </row>
        <row r="8330">
          <cell r="D8330" t="str">
            <v>VIRT_219C</v>
          </cell>
          <cell r="P8330">
            <v>7.4999999999999997E-2</v>
          </cell>
          <cell r="AD8330">
            <v>2</v>
          </cell>
        </row>
        <row r="8331">
          <cell r="D8331" t="str">
            <v>VIRT_219C</v>
          </cell>
          <cell r="P8331">
            <v>7.4999999999999997E-2</v>
          </cell>
          <cell r="AD8331">
            <v>3</v>
          </cell>
        </row>
        <row r="8332">
          <cell r="D8332" t="str">
            <v>VIRT_219C</v>
          </cell>
          <cell r="P8332">
            <v>7.4999999999999997E-2</v>
          </cell>
          <cell r="AD8332">
            <v>4</v>
          </cell>
        </row>
        <row r="8333">
          <cell r="D8333" t="str">
            <v>VIRT_219C</v>
          </cell>
          <cell r="P8333">
            <v>7.4999999999999997E-2</v>
          </cell>
          <cell r="AD8333">
            <v>5</v>
          </cell>
        </row>
        <row r="8334">
          <cell r="D8334" t="str">
            <v>VIRT_219C</v>
          </cell>
          <cell r="P8334">
            <v>7.4999999999999997E-2</v>
          </cell>
          <cell r="AD8334">
            <v>6</v>
          </cell>
        </row>
        <row r="8335">
          <cell r="D8335" t="str">
            <v>VIRT_221C</v>
          </cell>
          <cell r="P8335">
            <v>0.38</v>
          </cell>
          <cell r="AD8335">
            <v>1</v>
          </cell>
        </row>
        <row r="8336">
          <cell r="D8336" t="str">
            <v>VIRT_221C</v>
          </cell>
          <cell r="P8336">
            <v>0.38</v>
          </cell>
          <cell r="AD8336">
            <v>2</v>
          </cell>
        </row>
        <row r="8337">
          <cell r="D8337" t="str">
            <v>VIRT_221C</v>
          </cell>
          <cell r="P8337">
            <v>0.38</v>
          </cell>
          <cell r="AD8337">
            <v>3</v>
          </cell>
        </row>
        <row r="8338">
          <cell r="D8338" t="str">
            <v>VIRT_221C</v>
          </cell>
          <cell r="P8338">
            <v>0.38</v>
          </cell>
          <cell r="AD8338">
            <v>4</v>
          </cell>
        </row>
        <row r="8339">
          <cell r="D8339" t="str">
            <v>VIRT_221C</v>
          </cell>
          <cell r="P8339">
            <v>0.38</v>
          </cell>
          <cell r="AD8339">
            <v>5</v>
          </cell>
        </row>
        <row r="8340">
          <cell r="D8340" t="str">
            <v>VIRT_221C</v>
          </cell>
          <cell r="P8340">
            <v>0.38</v>
          </cell>
          <cell r="AD8340">
            <v>6</v>
          </cell>
        </row>
        <row r="8341">
          <cell r="D8341" t="str">
            <v>VIRT_2260C</v>
          </cell>
          <cell r="P8341">
            <v>0.36</v>
          </cell>
          <cell r="AD8341">
            <v>1</v>
          </cell>
        </row>
        <row r="8342">
          <cell r="D8342" t="str">
            <v>VIRT_2260C</v>
          </cell>
          <cell r="P8342">
            <v>0.36</v>
          </cell>
          <cell r="AD8342">
            <v>2</v>
          </cell>
        </row>
        <row r="8343">
          <cell r="D8343" t="str">
            <v>VIRT_2260C</v>
          </cell>
          <cell r="P8343">
            <v>0.36</v>
          </cell>
          <cell r="AD8343">
            <v>3</v>
          </cell>
        </row>
        <row r="8344">
          <cell r="D8344" t="str">
            <v>VIRT_2260C</v>
          </cell>
          <cell r="P8344">
            <v>0.36</v>
          </cell>
          <cell r="AD8344">
            <v>4</v>
          </cell>
        </row>
        <row r="8345">
          <cell r="D8345" t="str">
            <v>VIRT_2260C</v>
          </cell>
          <cell r="P8345">
            <v>0.36</v>
          </cell>
          <cell r="AD8345">
            <v>5</v>
          </cell>
        </row>
        <row r="8346">
          <cell r="D8346" t="str">
            <v>VIRT_2260C</v>
          </cell>
          <cell r="P8346">
            <v>0.36</v>
          </cell>
          <cell r="AD8346">
            <v>6</v>
          </cell>
        </row>
        <row r="8347">
          <cell r="D8347" t="str">
            <v>VIRT_22C</v>
          </cell>
          <cell r="P8347">
            <v>3.3000000000000002E-2</v>
          </cell>
          <cell r="AD8347">
            <v>1</v>
          </cell>
        </row>
        <row r="8348">
          <cell r="D8348" t="str">
            <v>VIRT_22C</v>
          </cell>
          <cell r="P8348">
            <v>3.3000000000000002E-2</v>
          </cell>
          <cell r="AD8348">
            <v>2</v>
          </cell>
        </row>
        <row r="8349">
          <cell r="D8349" t="str">
            <v>VIRT_22C</v>
          </cell>
          <cell r="P8349">
            <v>3.3000000000000002E-2</v>
          </cell>
          <cell r="AD8349">
            <v>3</v>
          </cell>
        </row>
        <row r="8350">
          <cell r="D8350" t="str">
            <v>VIRT_22C</v>
          </cell>
          <cell r="P8350">
            <v>3.3000000000000002E-2</v>
          </cell>
          <cell r="AD8350">
            <v>4</v>
          </cell>
        </row>
        <row r="8351">
          <cell r="D8351" t="str">
            <v>VIRT_22C</v>
          </cell>
          <cell r="P8351">
            <v>3.3000000000000002E-2</v>
          </cell>
          <cell r="AD8351">
            <v>5</v>
          </cell>
        </row>
        <row r="8352">
          <cell r="D8352" t="str">
            <v>VIRT_22C</v>
          </cell>
          <cell r="P8352">
            <v>3.3000000000000002E-2</v>
          </cell>
          <cell r="AD8352">
            <v>6</v>
          </cell>
        </row>
        <row r="8353">
          <cell r="D8353" t="str">
            <v>VIRT_230C</v>
          </cell>
          <cell r="P8353">
            <v>0.7</v>
          </cell>
          <cell r="AD8353">
            <v>1</v>
          </cell>
        </row>
        <row r="8354">
          <cell r="D8354" t="str">
            <v>VIRT_230C</v>
          </cell>
          <cell r="P8354">
            <v>0.7</v>
          </cell>
          <cell r="AD8354">
            <v>2</v>
          </cell>
        </row>
        <row r="8355">
          <cell r="D8355" t="str">
            <v>VIRT_230C</v>
          </cell>
          <cell r="P8355">
            <v>0.7</v>
          </cell>
          <cell r="AD8355">
            <v>3</v>
          </cell>
        </row>
        <row r="8356">
          <cell r="D8356" t="str">
            <v>VIRT_230C</v>
          </cell>
          <cell r="P8356">
            <v>0.7</v>
          </cell>
          <cell r="AD8356">
            <v>4</v>
          </cell>
        </row>
        <row r="8357">
          <cell r="D8357" t="str">
            <v>VIRT_230C</v>
          </cell>
          <cell r="P8357">
            <v>0.7</v>
          </cell>
          <cell r="AD8357">
            <v>5</v>
          </cell>
        </row>
        <row r="8358">
          <cell r="D8358" t="str">
            <v>VIRT_230C</v>
          </cell>
          <cell r="P8358">
            <v>0.7</v>
          </cell>
          <cell r="AD8358">
            <v>6</v>
          </cell>
        </row>
        <row r="8359">
          <cell r="D8359" t="str">
            <v>VIRT_2368C</v>
          </cell>
          <cell r="P8359">
            <v>4.9000000000000002E-2</v>
          </cell>
          <cell r="AD8359">
            <v>1</v>
          </cell>
        </row>
        <row r="8360">
          <cell r="D8360" t="str">
            <v>VIRT_2368C</v>
          </cell>
          <cell r="P8360">
            <v>4.9000000000000002E-2</v>
          </cell>
          <cell r="AD8360">
            <v>2</v>
          </cell>
        </row>
        <row r="8361">
          <cell r="D8361" t="str">
            <v>VIRT_2368C</v>
          </cell>
          <cell r="P8361">
            <v>4.9000000000000002E-2</v>
          </cell>
          <cell r="AD8361">
            <v>3</v>
          </cell>
        </row>
        <row r="8362">
          <cell r="D8362" t="str">
            <v>VIRT_2368C</v>
          </cell>
          <cell r="P8362">
            <v>4.9000000000000002E-2</v>
          </cell>
          <cell r="AD8362">
            <v>4</v>
          </cell>
        </row>
        <row r="8363">
          <cell r="D8363" t="str">
            <v>VIRT_2368C</v>
          </cell>
          <cell r="P8363">
            <v>4.9000000000000002E-2</v>
          </cell>
          <cell r="AD8363">
            <v>5</v>
          </cell>
        </row>
        <row r="8364">
          <cell r="D8364" t="str">
            <v>VIRT_2368C</v>
          </cell>
          <cell r="P8364">
            <v>4.9000000000000002E-2</v>
          </cell>
          <cell r="AD8364">
            <v>6</v>
          </cell>
        </row>
        <row r="8365">
          <cell r="D8365" t="str">
            <v>VIRT_237C</v>
          </cell>
          <cell r="P8365">
            <v>2.1999999999999999E-2</v>
          </cell>
          <cell r="AD8365">
            <v>1</v>
          </cell>
        </row>
        <row r="8366">
          <cell r="D8366" t="str">
            <v>VIRT_237C</v>
          </cell>
          <cell r="P8366">
            <v>2.1999999999999999E-2</v>
          </cell>
          <cell r="AD8366">
            <v>2</v>
          </cell>
        </row>
        <row r="8367">
          <cell r="D8367" t="str">
            <v>VIRT_237C</v>
          </cell>
          <cell r="P8367">
            <v>2.1999999999999999E-2</v>
          </cell>
          <cell r="AD8367">
            <v>3</v>
          </cell>
        </row>
        <row r="8368">
          <cell r="D8368" t="str">
            <v>VIRT_237C</v>
          </cell>
          <cell r="P8368">
            <v>2.1999999999999999E-2</v>
          </cell>
          <cell r="AD8368">
            <v>4</v>
          </cell>
        </row>
        <row r="8369">
          <cell r="D8369" t="str">
            <v>VIRT_237C</v>
          </cell>
          <cell r="P8369">
            <v>2.1999999999999999E-2</v>
          </cell>
          <cell r="AD8369">
            <v>5</v>
          </cell>
        </row>
        <row r="8370">
          <cell r="D8370" t="str">
            <v>VIRT_237C</v>
          </cell>
          <cell r="P8370">
            <v>2.1999999999999999E-2</v>
          </cell>
          <cell r="AD8370">
            <v>6</v>
          </cell>
        </row>
        <row r="8371">
          <cell r="D8371" t="str">
            <v>VIRT_2391C</v>
          </cell>
          <cell r="P8371">
            <v>4.3999999999999997E-2</v>
          </cell>
          <cell r="AD8371">
            <v>1</v>
          </cell>
        </row>
        <row r="8372">
          <cell r="D8372" t="str">
            <v>VIRT_2391C</v>
          </cell>
          <cell r="P8372">
            <v>4.3999999999999997E-2</v>
          </cell>
          <cell r="AD8372">
            <v>2</v>
          </cell>
        </row>
        <row r="8373">
          <cell r="D8373" t="str">
            <v>VIRT_2391C</v>
          </cell>
          <cell r="P8373">
            <v>4.3999999999999997E-2</v>
          </cell>
          <cell r="AD8373">
            <v>3</v>
          </cell>
        </row>
        <row r="8374">
          <cell r="D8374" t="str">
            <v>VIRT_2391C</v>
          </cell>
          <cell r="P8374">
            <v>4.3999999999999997E-2</v>
          </cell>
          <cell r="AD8374">
            <v>4</v>
          </cell>
        </row>
        <row r="8375">
          <cell r="D8375" t="str">
            <v>VIRT_2391C</v>
          </cell>
          <cell r="P8375">
            <v>4.3999999999999997E-2</v>
          </cell>
          <cell r="AD8375">
            <v>5</v>
          </cell>
        </row>
        <row r="8376">
          <cell r="D8376" t="str">
            <v>VIRT_2391C</v>
          </cell>
          <cell r="P8376">
            <v>4.3999999999999997E-2</v>
          </cell>
          <cell r="AD8376">
            <v>6</v>
          </cell>
        </row>
        <row r="8377">
          <cell r="D8377" t="str">
            <v>VIRT_245C</v>
          </cell>
          <cell r="P8377">
            <v>0.33200000000000002</v>
          </cell>
          <cell r="AD8377">
            <v>1</v>
          </cell>
        </row>
        <row r="8378">
          <cell r="D8378" t="str">
            <v>VIRT_245C</v>
          </cell>
          <cell r="P8378">
            <v>0.33200000000000002</v>
          </cell>
          <cell r="AD8378">
            <v>2</v>
          </cell>
        </row>
        <row r="8379">
          <cell r="D8379" t="str">
            <v>VIRT_245C</v>
          </cell>
          <cell r="P8379">
            <v>0.33200000000000002</v>
          </cell>
          <cell r="AD8379">
            <v>3</v>
          </cell>
        </row>
        <row r="8380">
          <cell r="D8380" t="str">
            <v>VIRT_245C</v>
          </cell>
          <cell r="P8380">
            <v>0.33200000000000002</v>
          </cell>
          <cell r="AD8380">
            <v>4</v>
          </cell>
        </row>
        <row r="8381">
          <cell r="D8381" t="str">
            <v>VIRT_245C</v>
          </cell>
          <cell r="P8381">
            <v>0.33200000000000002</v>
          </cell>
          <cell r="AD8381">
            <v>5</v>
          </cell>
        </row>
        <row r="8382">
          <cell r="D8382" t="str">
            <v>VIRT_245C</v>
          </cell>
          <cell r="P8382">
            <v>0.33200000000000002</v>
          </cell>
          <cell r="AD8382">
            <v>6</v>
          </cell>
        </row>
        <row r="8383">
          <cell r="D8383" t="str">
            <v>VIRT_248C</v>
          </cell>
          <cell r="P8383">
            <v>4.3999999999999997E-2</v>
          </cell>
          <cell r="AD8383">
            <v>1</v>
          </cell>
        </row>
        <row r="8384">
          <cell r="D8384" t="str">
            <v>VIRT_248C</v>
          </cell>
          <cell r="P8384">
            <v>4.3999999999999997E-2</v>
          </cell>
          <cell r="AD8384">
            <v>2</v>
          </cell>
        </row>
        <row r="8385">
          <cell r="D8385" t="str">
            <v>VIRT_248C</v>
          </cell>
          <cell r="P8385">
            <v>4.3999999999999997E-2</v>
          </cell>
          <cell r="AD8385">
            <v>3</v>
          </cell>
        </row>
        <row r="8386">
          <cell r="D8386" t="str">
            <v>VIRT_248C</v>
          </cell>
          <cell r="P8386">
            <v>4.3999999999999997E-2</v>
          </cell>
          <cell r="AD8386">
            <v>4</v>
          </cell>
        </row>
        <row r="8387">
          <cell r="D8387" t="str">
            <v>VIRT_248C</v>
          </cell>
          <cell r="P8387">
            <v>4.3999999999999997E-2</v>
          </cell>
          <cell r="AD8387">
            <v>5</v>
          </cell>
        </row>
        <row r="8388">
          <cell r="D8388" t="str">
            <v>VIRT_248C</v>
          </cell>
          <cell r="P8388">
            <v>4.3999999999999997E-2</v>
          </cell>
          <cell r="AD8388">
            <v>6</v>
          </cell>
        </row>
        <row r="8389">
          <cell r="D8389" t="str">
            <v>VIRT_255C</v>
          </cell>
          <cell r="P8389">
            <v>0.2</v>
          </cell>
          <cell r="AD8389">
            <v>1</v>
          </cell>
        </row>
        <row r="8390">
          <cell r="D8390" t="str">
            <v>VIRT_255C</v>
          </cell>
          <cell r="P8390">
            <v>0.2</v>
          </cell>
          <cell r="AD8390">
            <v>2</v>
          </cell>
        </row>
        <row r="8391">
          <cell r="D8391" t="str">
            <v>VIRT_255C</v>
          </cell>
          <cell r="P8391">
            <v>0.2</v>
          </cell>
          <cell r="AD8391">
            <v>3</v>
          </cell>
        </row>
        <row r="8392">
          <cell r="D8392" t="str">
            <v>VIRT_255C</v>
          </cell>
          <cell r="P8392">
            <v>0.2</v>
          </cell>
          <cell r="AD8392">
            <v>4</v>
          </cell>
        </row>
        <row r="8393">
          <cell r="D8393" t="str">
            <v>VIRT_255C</v>
          </cell>
          <cell r="P8393">
            <v>0.2</v>
          </cell>
          <cell r="AD8393">
            <v>5</v>
          </cell>
        </row>
        <row r="8394">
          <cell r="D8394" t="str">
            <v>VIRT_255C</v>
          </cell>
          <cell r="P8394">
            <v>0.2</v>
          </cell>
          <cell r="AD8394">
            <v>6</v>
          </cell>
        </row>
        <row r="8395">
          <cell r="D8395" t="str">
            <v>VIRT_259C</v>
          </cell>
          <cell r="P8395">
            <v>0.03</v>
          </cell>
          <cell r="AD8395">
            <v>1</v>
          </cell>
        </row>
        <row r="8396">
          <cell r="D8396" t="str">
            <v>VIRT_259C</v>
          </cell>
          <cell r="P8396">
            <v>0.03</v>
          </cell>
          <cell r="AD8396">
            <v>2</v>
          </cell>
        </row>
        <row r="8397">
          <cell r="D8397" t="str">
            <v>VIRT_259C</v>
          </cell>
          <cell r="P8397">
            <v>0.03</v>
          </cell>
          <cell r="AD8397">
            <v>3</v>
          </cell>
        </row>
        <row r="8398">
          <cell r="D8398" t="str">
            <v>VIRT_259C</v>
          </cell>
          <cell r="P8398">
            <v>0.03</v>
          </cell>
          <cell r="AD8398">
            <v>4</v>
          </cell>
        </row>
        <row r="8399">
          <cell r="D8399" t="str">
            <v>VIRT_259C</v>
          </cell>
          <cell r="P8399">
            <v>0.03</v>
          </cell>
          <cell r="AD8399">
            <v>5</v>
          </cell>
        </row>
        <row r="8400">
          <cell r="D8400" t="str">
            <v>VIRT_259C</v>
          </cell>
          <cell r="P8400">
            <v>0.03</v>
          </cell>
          <cell r="AD8400">
            <v>6</v>
          </cell>
        </row>
        <row r="8401">
          <cell r="D8401" t="str">
            <v>VIRT_25C</v>
          </cell>
          <cell r="P8401">
            <v>0.13</v>
          </cell>
          <cell r="AD8401">
            <v>1</v>
          </cell>
        </row>
        <row r="8402">
          <cell r="D8402" t="str">
            <v>VIRT_25C</v>
          </cell>
          <cell r="P8402">
            <v>0.13</v>
          </cell>
          <cell r="AD8402">
            <v>2</v>
          </cell>
        </row>
        <row r="8403">
          <cell r="D8403" t="str">
            <v>VIRT_25C</v>
          </cell>
          <cell r="P8403">
            <v>0.13</v>
          </cell>
          <cell r="AD8403">
            <v>3</v>
          </cell>
        </row>
        <row r="8404">
          <cell r="D8404" t="str">
            <v>VIRT_25C</v>
          </cell>
          <cell r="P8404">
            <v>0.13</v>
          </cell>
          <cell r="AD8404">
            <v>4</v>
          </cell>
        </row>
        <row r="8405">
          <cell r="D8405" t="str">
            <v>VIRT_25C</v>
          </cell>
          <cell r="P8405">
            <v>0.13</v>
          </cell>
          <cell r="AD8405">
            <v>5</v>
          </cell>
        </row>
        <row r="8406">
          <cell r="D8406" t="str">
            <v>VIRT_25C</v>
          </cell>
          <cell r="P8406">
            <v>0.13</v>
          </cell>
          <cell r="AD8406">
            <v>6</v>
          </cell>
        </row>
        <row r="8407">
          <cell r="D8407" t="str">
            <v>VIRT_264C</v>
          </cell>
          <cell r="P8407">
            <v>4.4999999999999998E-2</v>
          </cell>
          <cell r="AD8407">
            <v>1</v>
          </cell>
        </row>
        <row r="8408">
          <cell r="D8408" t="str">
            <v>VIRT_264C</v>
          </cell>
          <cell r="P8408">
            <v>4.4999999999999998E-2</v>
          </cell>
          <cell r="AD8408">
            <v>2</v>
          </cell>
        </row>
        <row r="8409">
          <cell r="D8409" t="str">
            <v>VIRT_264C</v>
          </cell>
          <cell r="P8409">
            <v>4.4999999999999998E-2</v>
          </cell>
          <cell r="AD8409">
            <v>3</v>
          </cell>
        </row>
        <row r="8410">
          <cell r="D8410" t="str">
            <v>VIRT_264C</v>
          </cell>
          <cell r="P8410">
            <v>4.4999999999999998E-2</v>
          </cell>
          <cell r="AD8410">
            <v>4</v>
          </cell>
        </row>
        <row r="8411">
          <cell r="D8411" t="str">
            <v>VIRT_264C</v>
          </cell>
          <cell r="P8411">
            <v>4.4999999999999998E-2</v>
          </cell>
          <cell r="AD8411">
            <v>5</v>
          </cell>
        </row>
        <row r="8412">
          <cell r="D8412" t="str">
            <v>VIRT_264C</v>
          </cell>
          <cell r="P8412">
            <v>4.4999999999999998E-2</v>
          </cell>
          <cell r="AD8412">
            <v>6</v>
          </cell>
        </row>
        <row r="8413">
          <cell r="D8413" t="str">
            <v>VIRT_2680C</v>
          </cell>
          <cell r="P8413">
            <v>0.22</v>
          </cell>
          <cell r="AD8413">
            <v>1</v>
          </cell>
        </row>
        <row r="8414">
          <cell r="D8414" t="str">
            <v>VIRT_2680C</v>
          </cell>
          <cell r="P8414">
            <v>0.22</v>
          </cell>
          <cell r="AD8414">
            <v>2</v>
          </cell>
        </row>
        <row r="8415">
          <cell r="D8415" t="str">
            <v>VIRT_2680C</v>
          </cell>
          <cell r="P8415">
            <v>0.22</v>
          </cell>
          <cell r="AD8415">
            <v>3</v>
          </cell>
        </row>
        <row r="8416">
          <cell r="D8416" t="str">
            <v>VIRT_2680C</v>
          </cell>
          <cell r="P8416">
            <v>0.22</v>
          </cell>
          <cell r="AD8416">
            <v>4</v>
          </cell>
        </row>
        <row r="8417">
          <cell r="D8417" t="str">
            <v>VIRT_2680C</v>
          </cell>
          <cell r="P8417">
            <v>0.22</v>
          </cell>
          <cell r="AD8417">
            <v>5</v>
          </cell>
        </row>
        <row r="8418">
          <cell r="D8418" t="str">
            <v>VIRT_2680C</v>
          </cell>
          <cell r="P8418">
            <v>0.22</v>
          </cell>
          <cell r="AD8418">
            <v>6</v>
          </cell>
        </row>
        <row r="8419">
          <cell r="D8419" t="str">
            <v>VIRT_26C</v>
          </cell>
          <cell r="P8419">
            <v>0.36</v>
          </cell>
          <cell r="AD8419">
            <v>1</v>
          </cell>
        </row>
        <row r="8420">
          <cell r="D8420" t="str">
            <v>VIRT_26C</v>
          </cell>
          <cell r="P8420">
            <v>0.36</v>
          </cell>
          <cell r="AD8420">
            <v>2</v>
          </cell>
        </row>
        <row r="8421">
          <cell r="D8421" t="str">
            <v>VIRT_26C</v>
          </cell>
          <cell r="P8421">
            <v>0.36</v>
          </cell>
          <cell r="AD8421">
            <v>3</v>
          </cell>
        </row>
        <row r="8422">
          <cell r="D8422" t="str">
            <v>VIRT_26C</v>
          </cell>
          <cell r="P8422">
            <v>0.36</v>
          </cell>
          <cell r="AD8422">
            <v>4</v>
          </cell>
        </row>
        <row r="8423">
          <cell r="D8423" t="str">
            <v>VIRT_26C</v>
          </cell>
          <cell r="P8423">
            <v>0.36</v>
          </cell>
          <cell r="AD8423">
            <v>5</v>
          </cell>
        </row>
        <row r="8424">
          <cell r="D8424" t="str">
            <v>VIRT_26C</v>
          </cell>
          <cell r="P8424">
            <v>0.36</v>
          </cell>
          <cell r="AD8424">
            <v>6</v>
          </cell>
        </row>
        <row r="8425">
          <cell r="D8425" t="str">
            <v>VIRT_270C</v>
          </cell>
          <cell r="P8425">
            <v>4.3999999999999997E-2</v>
          </cell>
          <cell r="AD8425">
            <v>1</v>
          </cell>
        </row>
        <row r="8426">
          <cell r="D8426" t="str">
            <v>VIRT_270C</v>
          </cell>
          <cell r="P8426">
            <v>4.3999999999999997E-2</v>
          </cell>
          <cell r="AD8426">
            <v>2</v>
          </cell>
        </row>
        <row r="8427">
          <cell r="D8427" t="str">
            <v>VIRT_270C</v>
          </cell>
          <cell r="P8427">
            <v>4.3999999999999997E-2</v>
          </cell>
          <cell r="AD8427">
            <v>3</v>
          </cell>
        </row>
        <row r="8428">
          <cell r="D8428" t="str">
            <v>VIRT_270C</v>
          </cell>
          <cell r="P8428">
            <v>4.3999999999999997E-2</v>
          </cell>
          <cell r="AD8428">
            <v>4</v>
          </cell>
        </row>
        <row r="8429">
          <cell r="D8429" t="str">
            <v>VIRT_270C</v>
          </cell>
          <cell r="P8429">
            <v>4.3999999999999997E-2</v>
          </cell>
          <cell r="AD8429">
            <v>5</v>
          </cell>
        </row>
        <row r="8430">
          <cell r="D8430" t="str">
            <v>VIRT_270C</v>
          </cell>
          <cell r="P8430">
            <v>4.3999999999999997E-2</v>
          </cell>
          <cell r="AD8430">
            <v>6</v>
          </cell>
        </row>
        <row r="8431">
          <cell r="D8431" t="str">
            <v>VIRT_271C</v>
          </cell>
          <cell r="P8431">
            <v>7.0000000000000007E-2</v>
          </cell>
          <cell r="AD8431">
            <v>1</v>
          </cell>
        </row>
        <row r="8432">
          <cell r="D8432" t="str">
            <v>VIRT_271C</v>
          </cell>
          <cell r="P8432">
            <v>7.0000000000000007E-2</v>
          </cell>
          <cell r="AD8432">
            <v>2</v>
          </cell>
        </row>
        <row r="8433">
          <cell r="D8433" t="str">
            <v>VIRT_271C</v>
          </cell>
          <cell r="P8433">
            <v>7.0000000000000007E-2</v>
          </cell>
          <cell r="AD8433">
            <v>3</v>
          </cell>
        </row>
        <row r="8434">
          <cell r="D8434" t="str">
            <v>VIRT_271C</v>
          </cell>
          <cell r="P8434">
            <v>7.0000000000000007E-2</v>
          </cell>
          <cell r="AD8434">
            <v>4</v>
          </cell>
        </row>
        <row r="8435">
          <cell r="D8435" t="str">
            <v>VIRT_271C</v>
          </cell>
          <cell r="P8435">
            <v>7.0000000000000007E-2</v>
          </cell>
          <cell r="AD8435">
            <v>5</v>
          </cell>
        </row>
        <row r="8436">
          <cell r="D8436" t="str">
            <v>VIRT_271C</v>
          </cell>
          <cell r="P8436">
            <v>7.0000000000000007E-2</v>
          </cell>
          <cell r="AD8436">
            <v>6</v>
          </cell>
        </row>
        <row r="8437">
          <cell r="D8437" t="str">
            <v>VIRT_274C</v>
          </cell>
          <cell r="P8437">
            <v>4.5999999999999999E-2</v>
          </cell>
          <cell r="AD8437">
            <v>1</v>
          </cell>
        </row>
        <row r="8438">
          <cell r="D8438" t="str">
            <v>VIRT_274C</v>
          </cell>
          <cell r="P8438">
            <v>4.5999999999999999E-2</v>
          </cell>
          <cell r="AD8438">
            <v>2</v>
          </cell>
        </row>
        <row r="8439">
          <cell r="D8439" t="str">
            <v>VIRT_274C</v>
          </cell>
          <cell r="P8439">
            <v>4.5999999999999999E-2</v>
          </cell>
          <cell r="AD8439">
            <v>3</v>
          </cell>
        </row>
        <row r="8440">
          <cell r="D8440" t="str">
            <v>VIRT_274C</v>
          </cell>
          <cell r="P8440">
            <v>4.5999999999999999E-2</v>
          </cell>
          <cell r="AD8440">
            <v>4</v>
          </cell>
        </row>
        <row r="8441">
          <cell r="D8441" t="str">
            <v>VIRT_274C</v>
          </cell>
          <cell r="P8441">
            <v>4.5999999999999999E-2</v>
          </cell>
          <cell r="AD8441">
            <v>5</v>
          </cell>
        </row>
        <row r="8442">
          <cell r="D8442" t="str">
            <v>VIRT_274C</v>
          </cell>
          <cell r="P8442">
            <v>4.5999999999999999E-2</v>
          </cell>
          <cell r="AD8442">
            <v>6</v>
          </cell>
        </row>
        <row r="8443">
          <cell r="D8443" t="str">
            <v>VIRT_280C</v>
          </cell>
          <cell r="P8443">
            <v>0.11</v>
          </cell>
          <cell r="AD8443">
            <v>1</v>
          </cell>
        </row>
        <row r="8444">
          <cell r="D8444" t="str">
            <v>VIRT_280C</v>
          </cell>
          <cell r="P8444">
            <v>0.11</v>
          </cell>
          <cell r="AD8444">
            <v>2</v>
          </cell>
        </row>
        <row r="8445">
          <cell r="D8445" t="str">
            <v>VIRT_280C</v>
          </cell>
          <cell r="P8445">
            <v>0.11</v>
          </cell>
          <cell r="AD8445">
            <v>3</v>
          </cell>
        </row>
        <row r="8446">
          <cell r="D8446" t="str">
            <v>VIRT_280C</v>
          </cell>
          <cell r="P8446">
            <v>0.11</v>
          </cell>
          <cell r="AD8446">
            <v>4</v>
          </cell>
        </row>
        <row r="8447">
          <cell r="D8447" t="str">
            <v>VIRT_280C</v>
          </cell>
          <cell r="P8447">
            <v>0.11</v>
          </cell>
          <cell r="AD8447">
            <v>5</v>
          </cell>
        </row>
        <row r="8448">
          <cell r="D8448" t="str">
            <v>VIRT_280C</v>
          </cell>
          <cell r="P8448">
            <v>0.11</v>
          </cell>
          <cell r="AD8448">
            <v>6</v>
          </cell>
        </row>
        <row r="8449">
          <cell r="D8449" t="str">
            <v>VIRT_287C</v>
          </cell>
          <cell r="P8449">
            <v>1.2E-2</v>
          </cell>
          <cell r="AD8449">
            <v>1</v>
          </cell>
        </row>
        <row r="8450">
          <cell r="D8450" t="str">
            <v>VIRT_287C</v>
          </cell>
          <cell r="P8450">
            <v>1.2E-2</v>
          </cell>
          <cell r="AD8450">
            <v>2</v>
          </cell>
        </row>
        <row r="8451">
          <cell r="D8451" t="str">
            <v>VIRT_287C</v>
          </cell>
          <cell r="P8451">
            <v>1.2E-2</v>
          </cell>
          <cell r="AD8451">
            <v>3</v>
          </cell>
        </row>
        <row r="8452">
          <cell r="D8452" t="str">
            <v>VIRT_287C</v>
          </cell>
          <cell r="P8452">
            <v>1.2E-2</v>
          </cell>
          <cell r="AD8452">
            <v>4</v>
          </cell>
        </row>
        <row r="8453">
          <cell r="D8453" t="str">
            <v>VIRT_287C</v>
          </cell>
          <cell r="P8453">
            <v>1.2E-2</v>
          </cell>
          <cell r="AD8453">
            <v>5</v>
          </cell>
        </row>
        <row r="8454">
          <cell r="D8454" t="str">
            <v>VIRT_287C</v>
          </cell>
          <cell r="P8454">
            <v>1.2E-2</v>
          </cell>
          <cell r="AD8454">
            <v>6</v>
          </cell>
        </row>
        <row r="8455">
          <cell r="D8455" t="str">
            <v>VIRT_28C</v>
          </cell>
          <cell r="P8455">
            <v>6.6000000000000003E-2</v>
          </cell>
          <cell r="AD8455">
            <v>1</v>
          </cell>
        </row>
        <row r="8456">
          <cell r="D8456" t="str">
            <v>VIRT_28C</v>
          </cell>
          <cell r="P8456">
            <v>6.6000000000000003E-2</v>
          </cell>
          <cell r="AD8456">
            <v>2</v>
          </cell>
        </row>
        <row r="8457">
          <cell r="D8457" t="str">
            <v>VIRT_28C</v>
          </cell>
          <cell r="P8457">
            <v>6.6000000000000003E-2</v>
          </cell>
          <cell r="AD8457">
            <v>3</v>
          </cell>
        </row>
        <row r="8458">
          <cell r="D8458" t="str">
            <v>VIRT_28C</v>
          </cell>
          <cell r="P8458">
            <v>6.6000000000000003E-2</v>
          </cell>
          <cell r="AD8458">
            <v>4</v>
          </cell>
        </row>
        <row r="8459">
          <cell r="D8459" t="str">
            <v>VIRT_28C</v>
          </cell>
          <cell r="P8459">
            <v>6.6000000000000003E-2</v>
          </cell>
          <cell r="AD8459">
            <v>5</v>
          </cell>
        </row>
        <row r="8460">
          <cell r="D8460" t="str">
            <v>VIRT_28C</v>
          </cell>
          <cell r="P8460">
            <v>6.6000000000000003E-2</v>
          </cell>
          <cell r="AD8460">
            <v>6</v>
          </cell>
        </row>
        <row r="8461">
          <cell r="D8461" t="str">
            <v>VIRT_292C</v>
          </cell>
          <cell r="P8461">
            <v>0.04</v>
          </cell>
          <cell r="AD8461">
            <v>1</v>
          </cell>
        </row>
        <row r="8462">
          <cell r="D8462" t="str">
            <v>VIRT_292C</v>
          </cell>
          <cell r="P8462">
            <v>0.04</v>
          </cell>
          <cell r="AD8462">
            <v>2</v>
          </cell>
        </row>
        <row r="8463">
          <cell r="D8463" t="str">
            <v>VIRT_292C</v>
          </cell>
          <cell r="P8463">
            <v>0.04</v>
          </cell>
          <cell r="AD8463">
            <v>3</v>
          </cell>
        </row>
        <row r="8464">
          <cell r="D8464" t="str">
            <v>VIRT_292C</v>
          </cell>
          <cell r="P8464">
            <v>0.04</v>
          </cell>
          <cell r="AD8464">
            <v>4</v>
          </cell>
        </row>
        <row r="8465">
          <cell r="D8465" t="str">
            <v>VIRT_292C</v>
          </cell>
          <cell r="P8465">
            <v>0.04</v>
          </cell>
          <cell r="AD8465">
            <v>5</v>
          </cell>
        </row>
        <row r="8466">
          <cell r="D8466" t="str">
            <v>VIRT_292C</v>
          </cell>
          <cell r="P8466">
            <v>0.04</v>
          </cell>
          <cell r="AD8466">
            <v>6</v>
          </cell>
        </row>
        <row r="8467">
          <cell r="D8467" t="str">
            <v>VIRT_298C</v>
          </cell>
          <cell r="P8467">
            <v>0.21</v>
          </cell>
          <cell r="AD8467">
            <v>1</v>
          </cell>
        </row>
        <row r="8468">
          <cell r="D8468" t="str">
            <v>VIRT_298C</v>
          </cell>
          <cell r="P8468">
            <v>0.21</v>
          </cell>
          <cell r="AD8468">
            <v>2</v>
          </cell>
        </row>
        <row r="8469">
          <cell r="D8469" t="str">
            <v>VIRT_298C</v>
          </cell>
          <cell r="P8469">
            <v>0.21</v>
          </cell>
          <cell r="AD8469">
            <v>3</v>
          </cell>
        </row>
        <row r="8470">
          <cell r="D8470" t="str">
            <v>VIRT_298C</v>
          </cell>
          <cell r="P8470">
            <v>0.21</v>
          </cell>
          <cell r="AD8470">
            <v>4</v>
          </cell>
        </row>
        <row r="8471">
          <cell r="D8471" t="str">
            <v>VIRT_298C</v>
          </cell>
          <cell r="P8471">
            <v>0.21</v>
          </cell>
          <cell r="AD8471">
            <v>5</v>
          </cell>
        </row>
        <row r="8472">
          <cell r="D8472" t="str">
            <v>VIRT_298C</v>
          </cell>
          <cell r="P8472">
            <v>0.21</v>
          </cell>
          <cell r="AD8472">
            <v>6</v>
          </cell>
        </row>
        <row r="8473">
          <cell r="D8473" t="str">
            <v>VIRT_299C</v>
          </cell>
          <cell r="P8473">
            <v>0.03</v>
          </cell>
          <cell r="AD8473">
            <v>1</v>
          </cell>
        </row>
        <row r="8474">
          <cell r="D8474" t="str">
            <v>VIRT_299C</v>
          </cell>
          <cell r="P8474">
            <v>0.03</v>
          </cell>
          <cell r="AD8474">
            <v>2</v>
          </cell>
        </row>
        <row r="8475">
          <cell r="D8475" t="str">
            <v>VIRT_299C</v>
          </cell>
          <cell r="P8475">
            <v>0.03</v>
          </cell>
          <cell r="AD8475">
            <v>3</v>
          </cell>
        </row>
        <row r="8476">
          <cell r="D8476" t="str">
            <v>VIRT_299C</v>
          </cell>
          <cell r="P8476">
            <v>0.03</v>
          </cell>
          <cell r="AD8476">
            <v>4</v>
          </cell>
        </row>
        <row r="8477">
          <cell r="D8477" t="str">
            <v>VIRT_299C</v>
          </cell>
          <cell r="P8477">
            <v>0.03</v>
          </cell>
          <cell r="AD8477">
            <v>5</v>
          </cell>
        </row>
        <row r="8478">
          <cell r="D8478" t="str">
            <v>VIRT_299C</v>
          </cell>
          <cell r="P8478">
            <v>0.03</v>
          </cell>
          <cell r="AD8478">
            <v>6</v>
          </cell>
        </row>
        <row r="8479">
          <cell r="D8479" t="str">
            <v>VIRT_2C</v>
          </cell>
          <cell r="P8479">
            <v>0.222</v>
          </cell>
          <cell r="AD8479">
            <v>1</v>
          </cell>
        </row>
        <row r="8480">
          <cell r="D8480" t="str">
            <v>VIRT_2C</v>
          </cell>
          <cell r="P8480">
            <v>0.222</v>
          </cell>
          <cell r="AD8480">
            <v>2</v>
          </cell>
        </row>
        <row r="8481">
          <cell r="D8481" t="str">
            <v>VIRT_2C</v>
          </cell>
          <cell r="P8481">
            <v>0.222</v>
          </cell>
          <cell r="AD8481">
            <v>3</v>
          </cell>
        </row>
        <row r="8482">
          <cell r="D8482" t="str">
            <v>VIRT_2C</v>
          </cell>
          <cell r="P8482">
            <v>0.222</v>
          </cell>
          <cell r="AD8482">
            <v>4</v>
          </cell>
        </row>
        <row r="8483">
          <cell r="D8483" t="str">
            <v>VIRT_2C</v>
          </cell>
          <cell r="P8483">
            <v>0.222</v>
          </cell>
          <cell r="AD8483">
            <v>5</v>
          </cell>
        </row>
        <row r="8484">
          <cell r="D8484" t="str">
            <v>VIRT_2C</v>
          </cell>
          <cell r="P8484">
            <v>0.222</v>
          </cell>
          <cell r="AD8484">
            <v>6</v>
          </cell>
        </row>
        <row r="8485">
          <cell r="D8485" t="str">
            <v>VIRT_302C</v>
          </cell>
          <cell r="P8485">
            <v>0.18</v>
          </cell>
          <cell r="AD8485">
            <v>1</v>
          </cell>
        </row>
        <row r="8486">
          <cell r="D8486" t="str">
            <v>VIRT_302C</v>
          </cell>
          <cell r="P8486">
            <v>0.18</v>
          </cell>
          <cell r="AD8486">
            <v>2</v>
          </cell>
        </row>
        <row r="8487">
          <cell r="D8487" t="str">
            <v>VIRT_302C</v>
          </cell>
          <cell r="P8487">
            <v>0.18</v>
          </cell>
          <cell r="AD8487">
            <v>3</v>
          </cell>
        </row>
        <row r="8488">
          <cell r="D8488" t="str">
            <v>VIRT_302C</v>
          </cell>
          <cell r="P8488">
            <v>0.18</v>
          </cell>
          <cell r="AD8488">
            <v>4</v>
          </cell>
        </row>
        <row r="8489">
          <cell r="D8489" t="str">
            <v>VIRT_302C</v>
          </cell>
          <cell r="P8489">
            <v>0.18</v>
          </cell>
          <cell r="AD8489">
            <v>5</v>
          </cell>
        </row>
        <row r="8490">
          <cell r="D8490" t="str">
            <v>VIRT_302C</v>
          </cell>
          <cell r="P8490">
            <v>0.18</v>
          </cell>
          <cell r="AD8490">
            <v>6</v>
          </cell>
        </row>
        <row r="8491">
          <cell r="D8491" t="str">
            <v>VIRT_310C</v>
          </cell>
          <cell r="P8491">
            <v>5.5E-2</v>
          </cell>
          <cell r="AD8491">
            <v>1</v>
          </cell>
        </row>
        <row r="8492">
          <cell r="D8492" t="str">
            <v>VIRT_310C</v>
          </cell>
          <cell r="P8492">
            <v>5.5E-2</v>
          </cell>
          <cell r="AD8492">
            <v>2</v>
          </cell>
        </row>
        <row r="8493">
          <cell r="D8493" t="str">
            <v>VIRT_310C</v>
          </cell>
          <cell r="P8493">
            <v>5.5E-2</v>
          </cell>
          <cell r="AD8493">
            <v>3</v>
          </cell>
        </row>
        <row r="8494">
          <cell r="D8494" t="str">
            <v>VIRT_310C</v>
          </cell>
          <cell r="P8494">
            <v>5.5E-2</v>
          </cell>
          <cell r="AD8494">
            <v>4</v>
          </cell>
        </row>
        <row r="8495">
          <cell r="D8495" t="str">
            <v>VIRT_310C</v>
          </cell>
          <cell r="P8495">
            <v>5.5E-2</v>
          </cell>
          <cell r="AD8495">
            <v>5</v>
          </cell>
        </row>
        <row r="8496">
          <cell r="D8496" t="str">
            <v>VIRT_310C</v>
          </cell>
          <cell r="P8496">
            <v>5.5E-2</v>
          </cell>
          <cell r="AD8496">
            <v>6</v>
          </cell>
        </row>
        <row r="8497">
          <cell r="D8497" t="str">
            <v>VIRT_3139C</v>
          </cell>
          <cell r="P8497">
            <v>4.4999999999999998E-2</v>
          </cell>
          <cell r="AD8497">
            <v>1</v>
          </cell>
        </row>
        <row r="8498">
          <cell r="D8498" t="str">
            <v>VIRT_3139C</v>
          </cell>
          <cell r="P8498">
            <v>4.4999999999999998E-2</v>
          </cell>
          <cell r="AD8498">
            <v>2</v>
          </cell>
        </row>
        <row r="8499">
          <cell r="D8499" t="str">
            <v>VIRT_3139C</v>
          </cell>
          <cell r="P8499">
            <v>4.4999999999999998E-2</v>
          </cell>
          <cell r="AD8499">
            <v>3</v>
          </cell>
        </row>
        <row r="8500">
          <cell r="D8500" t="str">
            <v>VIRT_3139C</v>
          </cell>
          <cell r="P8500">
            <v>4.4999999999999998E-2</v>
          </cell>
          <cell r="AD8500">
            <v>4</v>
          </cell>
        </row>
        <row r="8501">
          <cell r="D8501" t="str">
            <v>VIRT_3139C</v>
          </cell>
          <cell r="P8501">
            <v>4.4999999999999998E-2</v>
          </cell>
          <cell r="AD8501">
            <v>5</v>
          </cell>
        </row>
        <row r="8502">
          <cell r="D8502" t="str">
            <v>VIRT_3139C</v>
          </cell>
          <cell r="P8502">
            <v>4.4999999999999998E-2</v>
          </cell>
          <cell r="AD8502">
            <v>6</v>
          </cell>
        </row>
        <row r="8503">
          <cell r="D8503" t="str">
            <v>VIRT_316C</v>
          </cell>
          <cell r="P8503">
            <v>0.22</v>
          </cell>
          <cell r="AD8503">
            <v>1</v>
          </cell>
        </row>
        <row r="8504">
          <cell r="D8504" t="str">
            <v>VIRT_316C</v>
          </cell>
          <cell r="P8504">
            <v>0.22</v>
          </cell>
          <cell r="AD8504">
            <v>2</v>
          </cell>
        </row>
        <row r="8505">
          <cell r="D8505" t="str">
            <v>VIRT_316C</v>
          </cell>
          <cell r="P8505">
            <v>0.22</v>
          </cell>
          <cell r="AD8505">
            <v>3</v>
          </cell>
        </row>
        <row r="8506">
          <cell r="D8506" t="str">
            <v>VIRT_316C</v>
          </cell>
          <cell r="P8506">
            <v>0.22</v>
          </cell>
          <cell r="AD8506">
            <v>4</v>
          </cell>
        </row>
        <row r="8507">
          <cell r="D8507" t="str">
            <v>VIRT_316C</v>
          </cell>
          <cell r="P8507">
            <v>0.22</v>
          </cell>
          <cell r="AD8507">
            <v>5</v>
          </cell>
        </row>
        <row r="8508">
          <cell r="D8508" t="str">
            <v>VIRT_316C</v>
          </cell>
          <cell r="P8508">
            <v>0.22</v>
          </cell>
          <cell r="AD8508">
            <v>6</v>
          </cell>
        </row>
        <row r="8509">
          <cell r="D8509" t="str">
            <v>VIRT_319C</v>
          </cell>
          <cell r="P8509">
            <v>0.24199999999999999</v>
          </cell>
          <cell r="AD8509">
            <v>1</v>
          </cell>
        </row>
        <row r="8510">
          <cell r="D8510" t="str">
            <v>VIRT_319C</v>
          </cell>
          <cell r="P8510">
            <v>0.24199999999999999</v>
          </cell>
          <cell r="AD8510">
            <v>2</v>
          </cell>
        </row>
        <row r="8511">
          <cell r="D8511" t="str">
            <v>VIRT_319C</v>
          </cell>
          <cell r="P8511">
            <v>0.24199999999999999</v>
          </cell>
          <cell r="AD8511">
            <v>3</v>
          </cell>
        </row>
        <row r="8512">
          <cell r="D8512" t="str">
            <v>VIRT_319C</v>
          </cell>
          <cell r="P8512">
            <v>0.24199999999999999</v>
          </cell>
          <cell r="AD8512">
            <v>4</v>
          </cell>
        </row>
        <row r="8513">
          <cell r="D8513" t="str">
            <v>VIRT_319C</v>
          </cell>
          <cell r="P8513">
            <v>0.24199999999999999</v>
          </cell>
          <cell r="AD8513">
            <v>5</v>
          </cell>
        </row>
        <row r="8514">
          <cell r="D8514" t="str">
            <v>VIRT_319C</v>
          </cell>
          <cell r="P8514">
            <v>0.24199999999999999</v>
          </cell>
          <cell r="AD8514">
            <v>6</v>
          </cell>
        </row>
        <row r="8515">
          <cell r="D8515" t="str">
            <v>VIRT_322C</v>
          </cell>
          <cell r="P8515">
            <v>0.155</v>
          </cell>
          <cell r="AD8515">
            <v>1</v>
          </cell>
        </row>
        <row r="8516">
          <cell r="D8516" t="str">
            <v>VIRT_322C</v>
          </cell>
          <cell r="P8516">
            <v>0.155</v>
          </cell>
          <cell r="AD8516">
            <v>2</v>
          </cell>
        </row>
        <row r="8517">
          <cell r="D8517" t="str">
            <v>VIRT_322C</v>
          </cell>
          <cell r="P8517">
            <v>0.155</v>
          </cell>
          <cell r="AD8517">
            <v>3</v>
          </cell>
        </row>
        <row r="8518">
          <cell r="D8518" t="str">
            <v>VIRT_322C</v>
          </cell>
          <cell r="P8518">
            <v>0.155</v>
          </cell>
          <cell r="AD8518">
            <v>4</v>
          </cell>
        </row>
        <row r="8519">
          <cell r="D8519" t="str">
            <v>VIRT_322C</v>
          </cell>
          <cell r="P8519">
            <v>0.155</v>
          </cell>
          <cell r="AD8519">
            <v>5</v>
          </cell>
        </row>
        <row r="8520">
          <cell r="D8520" t="str">
            <v>VIRT_322C</v>
          </cell>
          <cell r="P8520">
            <v>0.155</v>
          </cell>
          <cell r="AD8520">
            <v>6</v>
          </cell>
        </row>
        <row r="8521">
          <cell r="D8521" t="str">
            <v>VIRT_325C</v>
          </cell>
          <cell r="P8521">
            <v>7.4999999999999997E-2</v>
          </cell>
          <cell r="AD8521">
            <v>1</v>
          </cell>
        </row>
        <row r="8522">
          <cell r="D8522" t="str">
            <v>VIRT_325C</v>
          </cell>
          <cell r="P8522">
            <v>7.4999999999999997E-2</v>
          </cell>
          <cell r="AD8522">
            <v>2</v>
          </cell>
        </row>
        <row r="8523">
          <cell r="D8523" t="str">
            <v>VIRT_325C</v>
          </cell>
          <cell r="P8523">
            <v>7.4999999999999997E-2</v>
          </cell>
          <cell r="AD8523">
            <v>3</v>
          </cell>
        </row>
        <row r="8524">
          <cell r="D8524" t="str">
            <v>VIRT_325C</v>
          </cell>
          <cell r="P8524">
            <v>7.4999999999999997E-2</v>
          </cell>
          <cell r="AD8524">
            <v>4</v>
          </cell>
        </row>
        <row r="8525">
          <cell r="D8525" t="str">
            <v>VIRT_325C</v>
          </cell>
          <cell r="P8525">
            <v>7.4999999999999997E-2</v>
          </cell>
          <cell r="AD8525">
            <v>5</v>
          </cell>
        </row>
        <row r="8526">
          <cell r="D8526" t="str">
            <v>VIRT_325C</v>
          </cell>
          <cell r="P8526">
            <v>7.4999999999999997E-2</v>
          </cell>
          <cell r="AD8526">
            <v>6</v>
          </cell>
        </row>
        <row r="8527">
          <cell r="D8527" t="str">
            <v>VIRT_327C</v>
          </cell>
          <cell r="P8527">
            <v>0.1</v>
          </cell>
          <cell r="AD8527">
            <v>1</v>
          </cell>
        </row>
        <row r="8528">
          <cell r="D8528" t="str">
            <v>VIRT_327C</v>
          </cell>
          <cell r="P8528">
            <v>0.1</v>
          </cell>
          <cell r="AD8528">
            <v>2</v>
          </cell>
        </row>
        <row r="8529">
          <cell r="D8529" t="str">
            <v>VIRT_327C</v>
          </cell>
          <cell r="P8529">
            <v>0.1</v>
          </cell>
          <cell r="AD8529">
            <v>3</v>
          </cell>
        </row>
        <row r="8530">
          <cell r="D8530" t="str">
            <v>VIRT_327C</v>
          </cell>
          <cell r="P8530">
            <v>0.1</v>
          </cell>
          <cell r="AD8530">
            <v>4</v>
          </cell>
        </row>
        <row r="8531">
          <cell r="D8531" t="str">
            <v>VIRT_327C</v>
          </cell>
          <cell r="P8531">
            <v>0.1</v>
          </cell>
          <cell r="AD8531">
            <v>5</v>
          </cell>
        </row>
        <row r="8532">
          <cell r="D8532" t="str">
            <v>VIRT_327C</v>
          </cell>
          <cell r="P8532">
            <v>0.1</v>
          </cell>
          <cell r="AD8532">
            <v>6</v>
          </cell>
        </row>
        <row r="8533">
          <cell r="D8533" t="str">
            <v>VIRT_32C</v>
          </cell>
          <cell r="P8533">
            <v>0.81399999999999995</v>
          </cell>
          <cell r="AD8533">
            <v>1</v>
          </cell>
        </row>
        <row r="8534">
          <cell r="D8534" t="str">
            <v>VIRT_32C</v>
          </cell>
          <cell r="P8534">
            <v>0.81399999999999995</v>
          </cell>
          <cell r="AD8534">
            <v>2</v>
          </cell>
        </row>
        <row r="8535">
          <cell r="D8535" t="str">
            <v>VIRT_32C</v>
          </cell>
          <cell r="P8535">
            <v>0.81399999999999995</v>
          </cell>
          <cell r="AD8535">
            <v>3</v>
          </cell>
        </row>
        <row r="8536">
          <cell r="D8536" t="str">
            <v>VIRT_32C</v>
          </cell>
          <cell r="P8536">
            <v>0.81399999999999995</v>
          </cell>
          <cell r="AD8536">
            <v>4</v>
          </cell>
        </row>
        <row r="8537">
          <cell r="D8537" t="str">
            <v>VIRT_32C</v>
          </cell>
          <cell r="P8537">
            <v>0.81399999999999995</v>
          </cell>
          <cell r="AD8537">
            <v>5</v>
          </cell>
        </row>
        <row r="8538">
          <cell r="D8538" t="str">
            <v>VIRT_32C</v>
          </cell>
          <cell r="P8538">
            <v>0.81399999999999995</v>
          </cell>
          <cell r="AD8538">
            <v>6</v>
          </cell>
        </row>
        <row r="8539">
          <cell r="D8539" t="str">
            <v>VIRT_331C</v>
          </cell>
          <cell r="P8539">
            <v>4.1000000000000002E-2</v>
          </cell>
          <cell r="AD8539">
            <v>1</v>
          </cell>
        </row>
        <row r="8540">
          <cell r="D8540" t="str">
            <v>VIRT_331C</v>
          </cell>
          <cell r="P8540">
            <v>4.1000000000000002E-2</v>
          </cell>
          <cell r="AD8540">
            <v>2</v>
          </cell>
        </row>
        <row r="8541">
          <cell r="D8541" t="str">
            <v>VIRT_331C</v>
          </cell>
          <cell r="P8541">
            <v>4.1000000000000002E-2</v>
          </cell>
          <cell r="AD8541">
            <v>3</v>
          </cell>
        </row>
        <row r="8542">
          <cell r="D8542" t="str">
            <v>VIRT_331C</v>
          </cell>
          <cell r="P8542">
            <v>4.1000000000000002E-2</v>
          </cell>
          <cell r="AD8542">
            <v>4</v>
          </cell>
        </row>
        <row r="8543">
          <cell r="D8543" t="str">
            <v>VIRT_331C</v>
          </cell>
          <cell r="P8543">
            <v>4.1000000000000002E-2</v>
          </cell>
          <cell r="AD8543">
            <v>5</v>
          </cell>
        </row>
        <row r="8544">
          <cell r="D8544" t="str">
            <v>VIRT_331C</v>
          </cell>
          <cell r="P8544">
            <v>4.1000000000000002E-2</v>
          </cell>
          <cell r="AD8544">
            <v>6</v>
          </cell>
        </row>
        <row r="8545">
          <cell r="D8545" t="str">
            <v>VIRT_335C</v>
          </cell>
          <cell r="P8545">
            <v>0.15</v>
          </cell>
          <cell r="AD8545">
            <v>1</v>
          </cell>
        </row>
        <row r="8546">
          <cell r="D8546" t="str">
            <v>VIRT_335C</v>
          </cell>
          <cell r="P8546">
            <v>0.15</v>
          </cell>
          <cell r="AD8546">
            <v>2</v>
          </cell>
        </row>
        <row r="8547">
          <cell r="D8547" t="str">
            <v>VIRT_335C</v>
          </cell>
          <cell r="P8547">
            <v>0.15</v>
          </cell>
          <cell r="AD8547">
            <v>3</v>
          </cell>
        </row>
        <row r="8548">
          <cell r="D8548" t="str">
            <v>VIRT_335C</v>
          </cell>
          <cell r="P8548">
            <v>0.15</v>
          </cell>
          <cell r="AD8548">
            <v>4</v>
          </cell>
        </row>
        <row r="8549">
          <cell r="D8549" t="str">
            <v>VIRT_335C</v>
          </cell>
          <cell r="P8549">
            <v>0.15</v>
          </cell>
          <cell r="AD8549">
            <v>5</v>
          </cell>
        </row>
        <row r="8550">
          <cell r="D8550" t="str">
            <v>VIRT_335C</v>
          </cell>
          <cell r="P8550">
            <v>0.15</v>
          </cell>
          <cell r="AD8550">
            <v>6</v>
          </cell>
        </row>
        <row r="8551">
          <cell r="D8551" t="str">
            <v>VIRT_340C</v>
          </cell>
          <cell r="P8551">
            <v>0.48</v>
          </cell>
          <cell r="AD8551">
            <v>1</v>
          </cell>
        </row>
        <row r="8552">
          <cell r="D8552" t="str">
            <v>VIRT_340C</v>
          </cell>
          <cell r="P8552">
            <v>0.48</v>
          </cell>
          <cell r="AD8552">
            <v>2</v>
          </cell>
        </row>
        <row r="8553">
          <cell r="D8553" t="str">
            <v>VIRT_340C</v>
          </cell>
          <cell r="P8553">
            <v>0.48</v>
          </cell>
          <cell r="AD8553">
            <v>3</v>
          </cell>
        </row>
        <row r="8554">
          <cell r="D8554" t="str">
            <v>VIRT_340C</v>
          </cell>
          <cell r="P8554">
            <v>0.48</v>
          </cell>
          <cell r="AD8554">
            <v>4</v>
          </cell>
        </row>
        <row r="8555">
          <cell r="D8555" t="str">
            <v>VIRT_340C</v>
          </cell>
          <cell r="P8555">
            <v>0.48</v>
          </cell>
          <cell r="AD8555">
            <v>5</v>
          </cell>
        </row>
        <row r="8556">
          <cell r="D8556" t="str">
            <v>VIRT_340C</v>
          </cell>
          <cell r="P8556">
            <v>0.48</v>
          </cell>
          <cell r="AD8556">
            <v>6</v>
          </cell>
        </row>
        <row r="8557">
          <cell r="D8557" t="str">
            <v>VIRT_346C</v>
          </cell>
          <cell r="P8557">
            <v>0.08</v>
          </cell>
          <cell r="AD8557">
            <v>1</v>
          </cell>
        </row>
        <row r="8558">
          <cell r="D8558" t="str">
            <v>VIRT_346C</v>
          </cell>
          <cell r="P8558">
            <v>0.08</v>
          </cell>
          <cell r="AD8558">
            <v>2</v>
          </cell>
        </row>
        <row r="8559">
          <cell r="D8559" t="str">
            <v>VIRT_346C</v>
          </cell>
          <cell r="P8559">
            <v>0.08</v>
          </cell>
          <cell r="AD8559">
            <v>3</v>
          </cell>
        </row>
        <row r="8560">
          <cell r="D8560" t="str">
            <v>VIRT_346C</v>
          </cell>
          <cell r="P8560">
            <v>0.08</v>
          </cell>
          <cell r="AD8560">
            <v>4</v>
          </cell>
        </row>
        <row r="8561">
          <cell r="D8561" t="str">
            <v>VIRT_346C</v>
          </cell>
          <cell r="P8561">
            <v>0.08</v>
          </cell>
          <cell r="AD8561">
            <v>5</v>
          </cell>
        </row>
        <row r="8562">
          <cell r="D8562" t="str">
            <v>VIRT_346C</v>
          </cell>
          <cell r="P8562">
            <v>0.08</v>
          </cell>
          <cell r="AD8562">
            <v>6</v>
          </cell>
        </row>
        <row r="8563">
          <cell r="D8563" t="str">
            <v>VIRT_348C</v>
          </cell>
          <cell r="P8563">
            <v>0.06</v>
          </cell>
          <cell r="AD8563">
            <v>1</v>
          </cell>
        </row>
        <row r="8564">
          <cell r="D8564" t="str">
            <v>VIRT_348C</v>
          </cell>
          <cell r="P8564">
            <v>0.06</v>
          </cell>
          <cell r="AD8564">
            <v>2</v>
          </cell>
        </row>
        <row r="8565">
          <cell r="D8565" t="str">
            <v>VIRT_348C</v>
          </cell>
          <cell r="P8565">
            <v>0.06</v>
          </cell>
          <cell r="AD8565">
            <v>3</v>
          </cell>
        </row>
        <row r="8566">
          <cell r="D8566" t="str">
            <v>VIRT_348C</v>
          </cell>
          <cell r="P8566">
            <v>0.06</v>
          </cell>
          <cell r="AD8566">
            <v>4</v>
          </cell>
        </row>
        <row r="8567">
          <cell r="D8567" t="str">
            <v>VIRT_348C</v>
          </cell>
          <cell r="P8567">
            <v>0.06</v>
          </cell>
          <cell r="AD8567">
            <v>5</v>
          </cell>
        </row>
        <row r="8568">
          <cell r="D8568" t="str">
            <v>VIRT_348C</v>
          </cell>
          <cell r="P8568">
            <v>0.06</v>
          </cell>
          <cell r="AD8568">
            <v>6</v>
          </cell>
        </row>
        <row r="8569">
          <cell r="D8569" t="str">
            <v>VIRT_34C</v>
          </cell>
          <cell r="P8569">
            <v>0.54100000000000004</v>
          </cell>
          <cell r="AD8569">
            <v>1</v>
          </cell>
        </row>
        <row r="8570">
          <cell r="D8570" t="str">
            <v>VIRT_34C</v>
          </cell>
          <cell r="P8570">
            <v>0.54100000000000004</v>
          </cell>
          <cell r="AD8570">
            <v>2</v>
          </cell>
        </row>
        <row r="8571">
          <cell r="D8571" t="str">
            <v>VIRT_34C</v>
          </cell>
          <cell r="P8571">
            <v>0.54100000000000004</v>
          </cell>
          <cell r="AD8571">
            <v>3</v>
          </cell>
        </row>
        <row r="8572">
          <cell r="D8572" t="str">
            <v>VIRT_34C</v>
          </cell>
          <cell r="P8572">
            <v>0.54100000000000004</v>
          </cell>
          <cell r="AD8572">
            <v>4</v>
          </cell>
        </row>
        <row r="8573">
          <cell r="D8573" t="str">
            <v>VIRT_34C</v>
          </cell>
          <cell r="P8573">
            <v>0.54100000000000004</v>
          </cell>
          <cell r="AD8573">
            <v>5</v>
          </cell>
        </row>
        <row r="8574">
          <cell r="D8574" t="str">
            <v>VIRT_34C</v>
          </cell>
          <cell r="P8574">
            <v>0.54100000000000004</v>
          </cell>
          <cell r="AD8574">
            <v>6</v>
          </cell>
        </row>
        <row r="8575">
          <cell r="D8575" t="str">
            <v>VIRT_351C</v>
          </cell>
          <cell r="P8575">
            <v>4.3999999999999997E-2</v>
          </cell>
          <cell r="AD8575">
            <v>1</v>
          </cell>
        </row>
        <row r="8576">
          <cell r="D8576" t="str">
            <v>VIRT_351C</v>
          </cell>
          <cell r="P8576">
            <v>4.3999999999999997E-2</v>
          </cell>
          <cell r="AD8576">
            <v>2</v>
          </cell>
        </row>
        <row r="8577">
          <cell r="D8577" t="str">
            <v>VIRT_351C</v>
          </cell>
          <cell r="P8577">
            <v>4.3999999999999997E-2</v>
          </cell>
          <cell r="AD8577">
            <v>3</v>
          </cell>
        </row>
        <row r="8578">
          <cell r="D8578" t="str">
            <v>VIRT_351C</v>
          </cell>
          <cell r="P8578">
            <v>4.3999999999999997E-2</v>
          </cell>
          <cell r="AD8578">
            <v>4</v>
          </cell>
        </row>
        <row r="8579">
          <cell r="D8579" t="str">
            <v>VIRT_351C</v>
          </cell>
          <cell r="P8579">
            <v>4.3999999999999997E-2</v>
          </cell>
          <cell r="AD8579">
            <v>5</v>
          </cell>
        </row>
        <row r="8580">
          <cell r="D8580" t="str">
            <v>VIRT_351C</v>
          </cell>
          <cell r="P8580">
            <v>4.3999999999999997E-2</v>
          </cell>
          <cell r="AD8580">
            <v>6</v>
          </cell>
        </row>
        <row r="8581">
          <cell r="D8581" t="str">
            <v>VIRT_354C</v>
          </cell>
          <cell r="P8581">
            <v>4.4999999999999998E-2</v>
          </cell>
          <cell r="AD8581">
            <v>1</v>
          </cell>
        </row>
        <row r="8582">
          <cell r="D8582" t="str">
            <v>VIRT_354C</v>
          </cell>
          <cell r="P8582">
            <v>4.4999999999999998E-2</v>
          </cell>
          <cell r="AD8582">
            <v>2</v>
          </cell>
        </row>
        <row r="8583">
          <cell r="D8583" t="str">
            <v>VIRT_354C</v>
          </cell>
          <cell r="P8583">
            <v>4.4999999999999998E-2</v>
          </cell>
          <cell r="AD8583">
            <v>3</v>
          </cell>
        </row>
        <row r="8584">
          <cell r="D8584" t="str">
            <v>VIRT_354C</v>
          </cell>
          <cell r="P8584">
            <v>4.4999999999999998E-2</v>
          </cell>
          <cell r="AD8584">
            <v>4</v>
          </cell>
        </row>
        <row r="8585">
          <cell r="D8585" t="str">
            <v>VIRT_354C</v>
          </cell>
          <cell r="P8585">
            <v>4.4999999999999998E-2</v>
          </cell>
          <cell r="AD8585">
            <v>5</v>
          </cell>
        </row>
        <row r="8586">
          <cell r="D8586" t="str">
            <v>VIRT_354C</v>
          </cell>
          <cell r="P8586">
            <v>4.4999999999999998E-2</v>
          </cell>
          <cell r="AD8586">
            <v>6</v>
          </cell>
        </row>
        <row r="8587">
          <cell r="D8587" t="str">
            <v>VIRT_355C</v>
          </cell>
          <cell r="P8587">
            <v>1.0999999999999999E-2</v>
          </cell>
          <cell r="AD8587">
            <v>1</v>
          </cell>
        </row>
        <row r="8588">
          <cell r="D8588" t="str">
            <v>VIRT_355C</v>
          </cell>
          <cell r="P8588">
            <v>1.0999999999999999E-2</v>
          </cell>
          <cell r="AD8588">
            <v>2</v>
          </cell>
        </row>
        <row r="8589">
          <cell r="D8589" t="str">
            <v>VIRT_355C</v>
          </cell>
          <cell r="P8589">
            <v>1.0999999999999999E-2</v>
          </cell>
          <cell r="AD8589">
            <v>3</v>
          </cell>
        </row>
        <row r="8590">
          <cell r="D8590" t="str">
            <v>VIRT_355C</v>
          </cell>
          <cell r="P8590">
            <v>1.0999999999999999E-2</v>
          </cell>
          <cell r="AD8590">
            <v>4</v>
          </cell>
        </row>
        <row r="8591">
          <cell r="D8591" t="str">
            <v>VIRT_355C</v>
          </cell>
          <cell r="P8591">
            <v>1.0999999999999999E-2</v>
          </cell>
          <cell r="AD8591">
            <v>5</v>
          </cell>
        </row>
        <row r="8592">
          <cell r="D8592" t="str">
            <v>VIRT_355C</v>
          </cell>
          <cell r="P8592">
            <v>1.0999999999999999E-2</v>
          </cell>
          <cell r="AD8592">
            <v>6</v>
          </cell>
        </row>
        <row r="8593">
          <cell r="D8593" t="str">
            <v>VIRT_358C</v>
          </cell>
          <cell r="P8593">
            <v>0.4</v>
          </cell>
          <cell r="AD8593">
            <v>1</v>
          </cell>
        </row>
        <row r="8594">
          <cell r="D8594" t="str">
            <v>VIRT_358C</v>
          </cell>
          <cell r="P8594">
            <v>0.4</v>
          </cell>
          <cell r="AD8594">
            <v>2</v>
          </cell>
        </row>
        <row r="8595">
          <cell r="D8595" t="str">
            <v>VIRT_358C</v>
          </cell>
          <cell r="P8595">
            <v>0.4</v>
          </cell>
          <cell r="AD8595">
            <v>3</v>
          </cell>
        </row>
        <row r="8596">
          <cell r="D8596" t="str">
            <v>VIRT_358C</v>
          </cell>
          <cell r="P8596">
            <v>0.4</v>
          </cell>
          <cell r="AD8596">
            <v>4</v>
          </cell>
        </row>
        <row r="8597">
          <cell r="D8597" t="str">
            <v>VIRT_358C</v>
          </cell>
          <cell r="P8597">
            <v>0.4</v>
          </cell>
          <cell r="AD8597">
            <v>5</v>
          </cell>
        </row>
        <row r="8598">
          <cell r="D8598" t="str">
            <v>VIRT_358C</v>
          </cell>
          <cell r="P8598">
            <v>0.4</v>
          </cell>
          <cell r="AD8598">
            <v>6</v>
          </cell>
        </row>
        <row r="8599">
          <cell r="D8599" t="str">
            <v>VIRT_359C</v>
          </cell>
          <cell r="P8599">
            <v>0.31</v>
          </cell>
          <cell r="AD8599">
            <v>1</v>
          </cell>
        </row>
        <row r="8600">
          <cell r="D8600" t="str">
            <v>VIRT_359C</v>
          </cell>
          <cell r="P8600">
            <v>0.31</v>
          </cell>
          <cell r="AD8600">
            <v>2</v>
          </cell>
        </row>
        <row r="8601">
          <cell r="D8601" t="str">
            <v>VIRT_359C</v>
          </cell>
          <cell r="P8601">
            <v>0.31</v>
          </cell>
          <cell r="AD8601">
            <v>3</v>
          </cell>
        </row>
        <row r="8602">
          <cell r="D8602" t="str">
            <v>VIRT_359C</v>
          </cell>
          <cell r="P8602">
            <v>0.31</v>
          </cell>
          <cell r="AD8602">
            <v>4</v>
          </cell>
        </row>
        <row r="8603">
          <cell r="D8603" t="str">
            <v>VIRT_359C</v>
          </cell>
          <cell r="P8603">
            <v>0.31</v>
          </cell>
          <cell r="AD8603">
            <v>5</v>
          </cell>
        </row>
        <row r="8604">
          <cell r="D8604" t="str">
            <v>VIRT_359C</v>
          </cell>
          <cell r="P8604">
            <v>0.31</v>
          </cell>
          <cell r="AD8604">
            <v>6</v>
          </cell>
        </row>
        <row r="8605">
          <cell r="D8605" t="str">
            <v>VIRT_365C</v>
          </cell>
          <cell r="P8605">
            <v>2.1999999999999999E-2</v>
          </cell>
          <cell r="AD8605">
            <v>1</v>
          </cell>
        </row>
        <row r="8606">
          <cell r="D8606" t="str">
            <v>VIRT_365C</v>
          </cell>
          <cell r="P8606">
            <v>2.1999999999999999E-2</v>
          </cell>
          <cell r="AD8606">
            <v>2</v>
          </cell>
        </row>
        <row r="8607">
          <cell r="D8607" t="str">
            <v>VIRT_365C</v>
          </cell>
          <cell r="P8607">
            <v>2.1999999999999999E-2</v>
          </cell>
          <cell r="AD8607">
            <v>3</v>
          </cell>
        </row>
        <row r="8608">
          <cell r="D8608" t="str">
            <v>VIRT_365C</v>
          </cell>
          <cell r="P8608">
            <v>2.1999999999999999E-2</v>
          </cell>
          <cell r="AD8608">
            <v>4</v>
          </cell>
        </row>
        <row r="8609">
          <cell r="D8609" t="str">
            <v>VIRT_365C</v>
          </cell>
          <cell r="P8609">
            <v>2.1999999999999999E-2</v>
          </cell>
          <cell r="AD8609">
            <v>5</v>
          </cell>
        </row>
        <row r="8610">
          <cell r="D8610" t="str">
            <v>VIRT_365C</v>
          </cell>
          <cell r="P8610">
            <v>2.1999999999999999E-2</v>
          </cell>
          <cell r="AD8610">
            <v>6</v>
          </cell>
        </row>
        <row r="8611">
          <cell r="D8611" t="str">
            <v>VIRT_366C</v>
          </cell>
          <cell r="P8611">
            <v>1.2E-2</v>
          </cell>
          <cell r="AD8611">
            <v>1</v>
          </cell>
        </row>
        <row r="8612">
          <cell r="D8612" t="str">
            <v>VIRT_366C</v>
          </cell>
          <cell r="P8612">
            <v>1.2E-2</v>
          </cell>
          <cell r="AD8612">
            <v>2</v>
          </cell>
        </row>
        <row r="8613">
          <cell r="D8613" t="str">
            <v>VIRT_366C</v>
          </cell>
          <cell r="P8613">
            <v>1.2E-2</v>
          </cell>
          <cell r="AD8613">
            <v>3</v>
          </cell>
        </row>
        <row r="8614">
          <cell r="D8614" t="str">
            <v>VIRT_366C</v>
          </cell>
          <cell r="P8614">
            <v>1.2E-2</v>
          </cell>
          <cell r="AD8614">
            <v>4</v>
          </cell>
        </row>
        <row r="8615">
          <cell r="D8615" t="str">
            <v>VIRT_366C</v>
          </cell>
          <cell r="P8615">
            <v>1.2E-2</v>
          </cell>
          <cell r="AD8615">
            <v>5</v>
          </cell>
        </row>
        <row r="8616">
          <cell r="D8616" t="str">
            <v>VIRT_366C</v>
          </cell>
          <cell r="P8616">
            <v>1.2E-2</v>
          </cell>
          <cell r="AD8616">
            <v>6</v>
          </cell>
        </row>
        <row r="8617">
          <cell r="D8617" t="str">
            <v>VIRT_369C</v>
          </cell>
          <cell r="P8617">
            <v>0.6</v>
          </cell>
          <cell r="AD8617">
            <v>1</v>
          </cell>
        </row>
        <row r="8618">
          <cell r="D8618" t="str">
            <v>VIRT_369C</v>
          </cell>
          <cell r="P8618">
            <v>0.6</v>
          </cell>
          <cell r="AD8618">
            <v>2</v>
          </cell>
        </row>
        <row r="8619">
          <cell r="D8619" t="str">
            <v>VIRT_369C</v>
          </cell>
          <cell r="P8619">
            <v>0.6</v>
          </cell>
          <cell r="AD8619">
            <v>3</v>
          </cell>
        </row>
        <row r="8620">
          <cell r="D8620" t="str">
            <v>VIRT_369C</v>
          </cell>
          <cell r="P8620">
            <v>0.6</v>
          </cell>
          <cell r="AD8620">
            <v>4</v>
          </cell>
        </row>
        <row r="8621">
          <cell r="D8621" t="str">
            <v>VIRT_369C</v>
          </cell>
          <cell r="P8621">
            <v>0.6</v>
          </cell>
          <cell r="AD8621">
            <v>5</v>
          </cell>
        </row>
        <row r="8622">
          <cell r="D8622" t="str">
            <v>VIRT_369C</v>
          </cell>
          <cell r="P8622">
            <v>0.6</v>
          </cell>
          <cell r="AD8622">
            <v>6</v>
          </cell>
        </row>
        <row r="8623">
          <cell r="D8623" t="str">
            <v>VIRT_379C</v>
          </cell>
          <cell r="P8623">
            <v>0.112</v>
          </cell>
          <cell r="AD8623">
            <v>1</v>
          </cell>
        </row>
        <row r="8624">
          <cell r="D8624" t="str">
            <v>VIRT_379C</v>
          </cell>
          <cell r="P8624">
            <v>0.112</v>
          </cell>
          <cell r="AD8624">
            <v>2</v>
          </cell>
        </row>
        <row r="8625">
          <cell r="D8625" t="str">
            <v>VIRT_379C</v>
          </cell>
          <cell r="P8625">
            <v>0.112</v>
          </cell>
          <cell r="AD8625">
            <v>3</v>
          </cell>
        </row>
        <row r="8626">
          <cell r="D8626" t="str">
            <v>VIRT_379C</v>
          </cell>
          <cell r="P8626">
            <v>0.112</v>
          </cell>
          <cell r="AD8626">
            <v>4</v>
          </cell>
        </row>
        <row r="8627">
          <cell r="D8627" t="str">
            <v>VIRT_379C</v>
          </cell>
          <cell r="P8627">
            <v>0.112</v>
          </cell>
          <cell r="AD8627">
            <v>5</v>
          </cell>
        </row>
        <row r="8628">
          <cell r="D8628" t="str">
            <v>VIRT_379C</v>
          </cell>
          <cell r="P8628">
            <v>0.112</v>
          </cell>
          <cell r="AD8628">
            <v>6</v>
          </cell>
        </row>
        <row r="8629">
          <cell r="D8629" t="str">
            <v>VIRT_38C</v>
          </cell>
          <cell r="P8629">
            <v>0.77400000000000002</v>
          </cell>
          <cell r="AD8629">
            <v>1</v>
          </cell>
        </row>
        <row r="8630">
          <cell r="D8630" t="str">
            <v>VIRT_38C</v>
          </cell>
          <cell r="P8630">
            <v>0.77400000000000002</v>
          </cell>
          <cell r="AD8630">
            <v>2</v>
          </cell>
        </row>
        <row r="8631">
          <cell r="D8631" t="str">
            <v>VIRT_38C</v>
          </cell>
          <cell r="P8631">
            <v>0.77400000000000002</v>
          </cell>
          <cell r="AD8631">
            <v>3</v>
          </cell>
        </row>
        <row r="8632">
          <cell r="D8632" t="str">
            <v>VIRT_38C</v>
          </cell>
          <cell r="P8632">
            <v>0.77400000000000002</v>
          </cell>
          <cell r="AD8632">
            <v>4</v>
          </cell>
        </row>
        <row r="8633">
          <cell r="D8633" t="str">
            <v>VIRT_38C</v>
          </cell>
          <cell r="P8633">
            <v>0.77400000000000002</v>
          </cell>
          <cell r="AD8633">
            <v>5</v>
          </cell>
        </row>
        <row r="8634">
          <cell r="D8634" t="str">
            <v>VIRT_38C</v>
          </cell>
          <cell r="P8634">
            <v>0.77400000000000002</v>
          </cell>
          <cell r="AD8634">
            <v>6</v>
          </cell>
        </row>
        <row r="8635">
          <cell r="D8635" t="str">
            <v>VIRT_390C</v>
          </cell>
          <cell r="P8635">
            <v>0.13200000000000001</v>
          </cell>
          <cell r="AD8635">
            <v>1</v>
          </cell>
        </row>
        <row r="8636">
          <cell r="D8636" t="str">
            <v>VIRT_390C</v>
          </cell>
          <cell r="P8636">
            <v>0.13200000000000001</v>
          </cell>
          <cell r="AD8636">
            <v>2</v>
          </cell>
        </row>
        <row r="8637">
          <cell r="D8637" t="str">
            <v>VIRT_390C</v>
          </cell>
          <cell r="P8637">
            <v>0.13200000000000001</v>
          </cell>
          <cell r="AD8637">
            <v>3</v>
          </cell>
        </row>
        <row r="8638">
          <cell r="D8638" t="str">
            <v>VIRT_390C</v>
          </cell>
          <cell r="P8638">
            <v>0.13200000000000001</v>
          </cell>
          <cell r="AD8638">
            <v>4</v>
          </cell>
        </row>
        <row r="8639">
          <cell r="D8639" t="str">
            <v>VIRT_390C</v>
          </cell>
          <cell r="P8639">
            <v>0.13200000000000001</v>
          </cell>
          <cell r="AD8639">
            <v>5</v>
          </cell>
        </row>
        <row r="8640">
          <cell r="D8640" t="str">
            <v>VIRT_390C</v>
          </cell>
          <cell r="P8640">
            <v>0.13200000000000001</v>
          </cell>
          <cell r="AD8640">
            <v>6</v>
          </cell>
        </row>
        <row r="8641">
          <cell r="D8641" t="str">
            <v>VIRT_395C</v>
          </cell>
          <cell r="P8641">
            <v>2.1999999999999999E-2</v>
          </cell>
          <cell r="AD8641">
            <v>1</v>
          </cell>
        </row>
        <row r="8642">
          <cell r="D8642" t="str">
            <v>VIRT_395C</v>
          </cell>
          <cell r="P8642">
            <v>2.1999999999999999E-2</v>
          </cell>
          <cell r="AD8642">
            <v>2</v>
          </cell>
        </row>
        <row r="8643">
          <cell r="D8643" t="str">
            <v>VIRT_395C</v>
          </cell>
          <cell r="P8643">
            <v>2.1999999999999999E-2</v>
          </cell>
          <cell r="AD8643">
            <v>3</v>
          </cell>
        </row>
        <row r="8644">
          <cell r="D8644" t="str">
            <v>VIRT_395C</v>
          </cell>
          <cell r="P8644">
            <v>2.1999999999999999E-2</v>
          </cell>
          <cell r="AD8644">
            <v>4</v>
          </cell>
        </row>
        <row r="8645">
          <cell r="D8645" t="str">
            <v>VIRT_395C</v>
          </cell>
          <cell r="P8645">
            <v>2.1999999999999999E-2</v>
          </cell>
          <cell r="AD8645">
            <v>5</v>
          </cell>
        </row>
        <row r="8646">
          <cell r="D8646" t="str">
            <v>VIRT_395C</v>
          </cell>
          <cell r="P8646">
            <v>2.1999999999999999E-2</v>
          </cell>
          <cell r="AD8646">
            <v>6</v>
          </cell>
        </row>
        <row r="8647">
          <cell r="D8647" t="str">
            <v>VIRT_398C</v>
          </cell>
          <cell r="P8647">
            <v>0.94499999999999995</v>
          </cell>
          <cell r="AD8647">
            <v>1</v>
          </cell>
        </row>
        <row r="8648">
          <cell r="D8648" t="str">
            <v>VIRT_398C</v>
          </cell>
          <cell r="P8648">
            <v>0.94499999999999995</v>
          </cell>
          <cell r="AD8648">
            <v>2</v>
          </cell>
        </row>
        <row r="8649">
          <cell r="D8649" t="str">
            <v>VIRT_398C</v>
          </cell>
          <cell r="P8649">
            <v>0.94499999999999995</v>
          </cell>
          <cell r="AD8649">
            <v>3</v>
          </cell>
        </row>
        <row r="8650">
          <cell r="D8650" t="str">
            <v>VIRT_398C</v>
          </cell>
          <cell r="P8650">
            <v>0.94499999999999995</v>
          </cell>
          <cell r="AD8650">
            <v>4</v>
          </cell>
        </row>
        <row r="8651">
          <cell r="D8651" t="str">
            <v>VIRT_398C</v>
          </cell>
          <cell r="P8651">
            <v>0.94499999999999995</v>
          </cell>
          <cell r="AD8651">
            <v>5</v>
          </cell>
        </row>
        <row r="8652">
          <cell r="D8652" t="str">
            <v>VIRT_398C</v>
          </cell>
          <cell r="P8652">
            <v>0.94499999999999995</v>
          </cell>
          <cell r="AD8652">
            <v>6</v>
          </cell>
        </row>
        <row r="8653">
          <cell r="D8653" t="str">
            <v>VIRT_3C</v>
          </cell>
          <cell r="P8653">
            <v>0.32</v>
          </cell>
          <cell r="AD8653">
            <v>1</v>
          </cell>
        </row>
        <row r="8654">
          <cell r="D8654" t="str">
            <v>VIRT_3C</v>
          </cell>
          <cell r="P8654">
            <v>0.32</v>
          </cell>
          <cell r="AD8654">
            <v>2</v>
          </cell>
        </row>
        <row r="8655">
          <cell r="D8655" t="str">
            <v>VIRT_3C</v>
          </cell>
          <cell r="P8655">
            <v>0.32</v>
          </cell>
          <cell r="AD8655">
            <v>3</v>
          </cell>
        </row>
        <row r="8656">
          <cell r="D8656" t="str">
            <v>VIRT_3C</v>
          </cell>
          <cell r="P8656">
            <v>0.32</v>
          </cell>
          <cell r="AD8656">
            <v>4</v>
          </cell>
        </row>
        <row r="8657">
          <cell r="D8657" t="str">
            <v>VIRT_3C</v>
          </cell>
          <cell r="P8657">
            <v>0.32</v>
          </cell>
          <cell r="AD8657">
            <v>5</v>
          </cell>
        </row>
        <row r="8658">
          <cell r="D8658" t="str">
            <v>VIRT_3C</v>
          </cell>
          <cell r="P8658">
            <v>0.32</v>
          </cell>
          <cell r="AD8658">
            <v>6</v>
          </cell>
        </row>
        <row r="8659">
          <cell r="D8659" t="str">
            <v>VIRT_400C</v>
          </cell>
          <cell r="P8659">
            <v>0.1</v>
          </cell>
          <cell r="AD8659">
            <v>1</v>
          </cell>
        </row>
        <row r="8660">
          <cell r="D8660" t="str">
            <v>VIRT_400C</v>
          </cell>
          <cell r="P8660">
            <v>0.1</v>
          </cell>
          <cell r="AD8660">
            <v>2</v>
          </cell>
        </row>
        <row r="8661">
          <cell r="D8661" t="str">
            <v>VIRT_400C</v>
          </cell>
          <cell r="P8661">
            <v>0.1</v>
          </cell>
          <cell r="AD8661">
            <v>3</v>
          </cell>
        </row>
        <row r="8662">
          <cell r="D8662" t="str">
            <v>VIRT_400C</v>
          </cell>
          <cell r="P8662">
            <v>0.1</v>
          </cell>
          <cell r="AD8662">
            <v>4</v>
          </cell>
        </row>
        <row r="8663">
          <cell r="D8663" t="str">
            <v>VIRT_400C</v>
          </cell>
          <cell r="P8663">
            <v>0.1</v>
          </cell>
          <cell r="AD8663">
            <v>5</v>
          </cell>
        </row>
        <row r="8664">
          <cell r="D8664" t="str">
            <v>VIRT_400C</v>
          </cell>
          <cell r="P8664">
            <v>0.1</v>
          </cell>
          <cell r="AD8664">
            <v>6</v>
          </cell>
        </row>
        <row r="8665">
          <cell r="D8665" t="str">
            <v>VIRT_403C</v>
          </cell>
          <cell r="P8665">
            <v>3.4000000000000002E-2</v>
          </cell>
          <cell r="AD8665">
            <v>1</v>
          </cell>
        </row>
        <row r="8666">
          <cell r="D8666" t="str">
            <v>VIRT_403C</v>
          </cell>
          <cell r="P8666">
            <v>3.4000000000000002E-2</v>
          </cell>
          <cell r="AD8666">
            <v>2</v>
          </cell>
        </row>
        <row r="8667">
          <cell r="D8667" t="str">
            <v>VIRT_403C</v>
          </cell>
          <cell r="P8667">
            <v>3.4000000000000002E-2</v>
          </cell>
          <cell r="AD8667">
            <v>3</v>
          </cell>
        </row>
        <row r="8668">
          <cell r="D8668" t="str">
            <v>VIRT_403C</v>
          </cell>
          <cell r="P8668">
            <v>3.4000000000000002E-2</v>
          </cell>
          <cell r="AD8668">
            <v>4</v>
          </cell>
        </row>
        <row r="8669">
          <cell r="D8669" t="str">
            <v>VIRT_403C</v>
          </cell>
          <cell r="P8669">
            <v>3.4000000000000002E-2</v>
          </cell>
          <cell r="AD8669">
            <v>5</v>
          </cell>
        </row>
        <row r="8670">
          <cell r="D8670" t="str">
            <v>VIRT_403C</v>
          </cell>
          <cell r="P8670">
            <v>3.4000000000000002E-2</v>
          </cell>
          <cell r="AD8670">
            <v>6</v>
          </cell>
        </row>
        <row r="8671">
          <cell r="D8671" t="str">
            <v>VIRT_41C</v>
          </cell>
          <cell r="P8671">
            <v>0.99</v>
          </cell>
          <cell r="AD8671">
            <v>1</v>
          </cell>
        </row>
        <row r="8672">
          <cell r="D8672" t="str">
            <v>VIRT_41C</v>
          </cell>
          <cell r="P8672">
            <v>0.99</v>
          </cell>
          <cell r="AD8672">
            <v>2</v>
          </cell>
        </row>
        <row r="8673">
          <cell r="D8673" t="str">
            <v>VIRT_41C</v>
          </cell>
          <cell r="P8673">
            <v>0.99</v>
          </cell>
          <cell r="AD8673">
            <v>3</v>
          </cell>
        </row>
        <row r="8674">
          <cell r="D8674" t="str">
            <v>VIRT_41C</v>
          </cell>
          <cell r="P8674">
            <v>0.99</v>
          </cell>
          <cell r="AD8674">
            <v>4</v>
          </cell>
        </row>
        <row r="8675">
          <cell r="D8675" t="str">
            <v>VIRT_41C</v>
          </cell>
          <cell r="P8675">
            <v>0.99</v>
          </cell>
          <cell r="AD8675">
            <v>5</v>
          </cell>
        </row>
        <row r="8676">
          <cell r="D8676" t="str">
            <v>VIRT_41C</v>
          </cell>
          <cell r="P8676">
            <v>0.99</v>
          </cell>
          <cell r="AD8676">
            <v>6</v>
          </cell>
        </row>
        <row r="8677">
          <cell r="D8677" t="str">
            <v>VIRT_420C</v>
          </cell>
          <cell r="P8677">
            <v>0.107</v>
          </cell>
          <cell r="AD8677">
            <v>1</v>
          </cell>
        </row>
        <row r="8678">
          <cell r="D8678" t="str">
            <v>VIRT_420C</v>
          </cell>
          <cell r="P8678">
            <v>0.107</v>
          </cell>
          <cell r="AD8678">
            <v>2</v>
          </cell>
        </row>
        <row r="8679">
          <cell r="D8679" t="str">
            <v>VIRT_420C</v>
          </cell>
          <cell r="P8679">
            <v>0.107</v>
          </cell>
          <cell r="AD8679">
            <v>3</v>
          </cell>
        </row>
        <row r="8680">
          <cell r="D8680" t="str">
            <v>VIRT_420C</v>
          </cell>
          <cell r="P8680">
            <v>0.107</v>
          </cell>
          <cell r="AD8680">
            <v>4</v>
          </cell>
        </row>
        <row r="8681">
          <cell r="D8681" t="str">
            <v>VIRT_420C</v>
          </cell>
          <cell r="P8681">
            <v>0.107</v>
          </cell>
          <cell r="AD8681">
            <v>5</v>
          </cell>
        </row>
        <row r="8682">
          <cell r="D8682" t="str">
            <v>VIRT_420C</v>
          </cell>
          <cell r="P8682">
            <v>0.107</v>
          </cell>
          <cell r="AD8682">
            <v>6</v>
          </cell>
        </row>
        <row r="8683">
          <cell r="D8683" t="str">
            <v>VIRT_423C</v>
          </cell>
          <cell r="P8683">
            <v>3.4000000000000002E-2</v>
          </cell>
          <cell r="AD8683">
            <v>1</v>
          </cell>
        </row>
        <row r="8684">
          <cell r="D8684" t="str">
            <v>VIRT_423C</v>
          </cell>
          <cell r="P8684">
            <v>3.4000000000000002E-2</v>
          </cell>
          <cell r="AD8684">
            <v>2</v>
          </cell>
        </row>
        <row r="8685">
          <cell r="D8685" t="str">
            <v>VIRT_423C</v>
          </cell>
          <cell r="P8685">
            <v>3.4000000000000002E-2</v>
          </cell>
          <cell r="AD8685">
            <v>3</v>
          </cell>
        </row>
        <row r="8686">
          <cell r="D8686" t="str">
            <v>VIRT_423C</v>
          </cell>
          <cell r="P8686">
            <v>3.4000000000000002E-2</v>
          </cell>
          <cell r="AD8686">
            <v>4</v>
          </cell>
        </row>
        <row r="8687">
          <cell r="D8687" t="str">
            <v>VIRT_423C</v>
          </cell>
          <cell r="P8687">
            <v>3.4000000000000002E-2</v>
          </cell>
          <cell r="AD8687">
            <v>5</v>
          </cell>
        </row>
        <row r="8688">
          <cell r="D8688" t="str">
            <v>VIRT_423C</v>
          </cell>
          <cell r="P8688">
            <v>3.4000000000000002E-2</v>
          </cell>
          <cell r="AD8688">
            <v>6</v>
          </cell>
        </row>
        <row r="8689">
          <cell r="D8689" t="str">
            <v>VIRT_429C</v>
          </cell>
          <cell r="P8689">
            <v>0.09</v>
          </cell>
          <cell r="AD8689">
            <v>1</v>
          </cell>
        </row>
        <row r="8690">
          <cell r="D8690" t="str">
            <v>VIRT_429C</v>
          </cell>
          <cell r="P8690">
            <v>0.09</v>
          </cell>
          <cell r="AD8690">
            <v>2</v>
          </cell>
        </row>
        <row r="8691">
          <cell r="D8691" t="str">
            <v>VIRT_429C</v>
          </cell>
          <cell r="P8691">
            <v>0.09</v>
          </cell>
          <cell r="AD8691">
            <v>3</v>
          </cell>
        </row>
        <row r="8692">
          <cell r="D8692" t="str">
            <v>VIRT_429C</v>
          </cell>
          <cell r="P8692">
            <v>0.09</v>
          </cell>
          <cell r="AD8692">
            <v>4</v>
          </cell>
        </row>
        <row r="8693">
          <cell r="D8693" t="str">
            <v>VIRT_429C</v>
          </cell>
          <cell r="P8693">
            <v>0.09</v>
          </cell>
          <cell r="AD8693">
            <v>5</v>
          </cell>
        </row>
        <row r="8694">
          <cell r="D8694" t="str">
            <v>VIRT_429C</v>
          </cell>
          <cell r="P8694">
            <v>0.09</v>
          </cell>
          <cell r="AD8694">
            <v>6</v>
          </cell>
        </row>
        <row r="8695">
          <cell r="D8695" t="str">
            <v>VIRT_431C</v>
          </cell>
          <cell r="P8695">
            <v>2.5999999999999999E-2</v>
          </cell>
          <cell r="AD8695">
            <v>1</v>
          </cell>
        </row>
        <row r="8696">
          <cell r="D8696" t="str">
            <v>VIRT_431C</v>
          </cell>
          <cell r="P8696">
            <v>2.5999999999999999E-2</v>
          </cell>
          <cell r="AD8696">
            <v>2</v>
          </cell>
        </row>
        <row r="8697">
          <cell r="D8697" t="str">
            <v>VIRT_431C</v>
          </cell>
          <cell r="P8697">
            <v>2.5999999999999999E-2</v>
          </cell>
          <cell r="AD8697">
            <v>3</v>
          </cell>
        </row>
        <row r="8698">
          <cell r="D8698" t="str">
            <v>VIRT_431C</v>
          </cell>
          <cell r="P8698">
            <v>2.5999999999999999E-2</v>
          </cell>
          <cell r="AD8698">
            <v>4</v>
          </cell>
        </row>
        <row r="8699">
          <cell r="D8699" t="str">
            <v>VIRT_431C</v>
          </cell>
          <cell r="P8699">
            <v>2.5999999999999999E-2</v>
          </cell>
          <cell r="AD8699">
            <v>5</v>
          </cell>
        </row>
        <row r="8700">
          <cell r="D8700" t="str">
            <v>VIRT_431C</v>
          </cell>
          <cell r="P8700">
            <v>2.5999999999999999E-2</v>
          </cell>
          <cell r="AD8700">
            <v>6</v>
          </cell>
        </row>
        <row r="8701">
          <cell r="D8701" t="str">
            <v>VIRT_432C</v>
          </cell>
          <cell r="P8701">
            <v>3.4000000000000002E-2</v>
          </cell>
          <cell r="AD8701">
            <v>1</v>
          </cell>
        </row>
        <row r="8702">
          <cell r="D8702" t="str">
            <v>VIRT_432C</v>
          </cell>
          <cell r="P8702">
            <v>3.4000000000000002E-2</v>
          </cell>
          <cell r="AD8702">
            <v>2</v>
          </cell>
        </row>
        <row r="8703">
          <cell r="D8703" t="str">
            <v>VIRT_432C</v>
          </cell>
          <cell r="P8703">
            <v>3.4000000000000002E-2</v>
          </cell>
          <cell r="AD8703">
            <v>3</v>
          </cell>
        </row>
        <row r="8704">
          <cell r="D8704" t="str">
            <v>VIRT_432C</v>
          </cell>
          <cell r="P8704">
            <v>3.4000000000000002E-2</v>
          </cell>
          <cell r="AD8704">
            <v>4</v>
          </cell>
        </row>
        <row r="8705">
          <cell r="D8705" t="str">
            <v>VIRT_432C</v>
          </cell>
          <cell r="P8705">
            <v>3.4000000000000002E-2</v>
          </cell>
          <cell r="AD8705">
            <v>5</v>
          </cell>
        </row>
        <row r="8706">
          <cell r="D8706" t="str">
            <v>VIRT_432C</v>
          </cell>
          <cell r="P8706">
            <v>3.4000000000000002E-2</v>
          </cell>
          <cell r="AD8706">
            <v>6</v>
          </cell>
        </row>
        <row r="8707">
          <cell r="D8707" t="str">
            <v>VIRT_4389C</v>
          </cell>
          <cell r="P8707">
            <v>0.18</v>
          </cell>
          <cell r="AD8707">
            <v>1</v>
          </cell>
        </row>
        <row r="8708">
          <cell r="D8708" t="str">
            <v>VIRT_4389C</v>
          </cell>
          <cell r="P8708">
            <v>0.18</v>
          </cell>
          <cell r="AD8708">
            <v>2</v>
          </cell>
        </row>
        <row r="8709">
          <cell r="D8709" t="str">
            <v>VIRT_4389C</v>
          </cell>
          <cell r="P8709">
            <v>0.18</v>
          </cell>
          <cell r="AD8709">
            <v>3</v>
          </cell>
        </row>
        <row r="8710">
          <cell r="D8710" t="str">
            <v>VIRT_4389C</v>
          </cell>
          <cell r="P8710">
            <v>0.18</v>
          </cell>
          <cell r="AD8710">
            <v>4</v>
          </cell>
        </row>
        <row r="8711">
          <cell r="D8711" t="str">
            <v>VIRT_4389C</v>
          </cell>
          <cell r="P8711">
            <v>0.18</v>
          </cell>
          <cell r="AD8711">
            <v>5</v>
          </cell>
        </row>
        <row r="8712">
          <cell r="D8712" t="str">
            <v>VIRT_4389C</v>
          </cell>
          <cell r="P8712">
            <v>0.18</v>
          </cell>
          <cell r="AD8712">
            <v>6</v>
          </cell>
        </row>
        <row r="8713">
          <cell r="D8713" t="str">
            <v>VIRT_443C</v>
          </cell>
          <cell r="P8713">
            <v>2.7E-2</v>
          </cell>
          <cell r="AD8713">
            <v>1</v>
          </cell>
        </row>
        <row r="8714">
          <cell r="D8714" t="str">
            <v>VIRT_443C</v>
          </cell>
          <cell r="P8714">
            <v>2.7E-2</v>
          </cell>
          <cell r="AD8714">
            <v>2</v>
          </cell>
        </row>
        <row r="8715">
          <cell r="D8715" t="str">
            <v>VIRT_443C</v>
          </cell>
          <cell r="P8715">
            <v>2.7E-2</v>
          </cell>
          <cell r="AD8715">
            <v>3</v>
          </cell>
        </row>
        <row r="8716">
          <cell r="D8716" t="str">
            <v>VIRT_443C</v>
          </cell>
          <cell r="P8716">
            <v>2.7E-2</v>
          </cell>
          <cell r="AD8716">
            <v>4</v>
          </cell>
        </row>
        <row r="8717">
          <cell r="D8717" t="str">
            <v>VIRT_443C</v>
          </cell>
          <cell r="P8717">
            <v>2.7E-2</v>
          </cell>
          <cell r="AD8717">
            <v>5</v>
          </cell>
        </row>
        <row r="8718">
          <cell r="D8718" t="str">
            <v>VIRT_443C</v>
          </cell>
          <cell r="P8718">
            <v>2.7E-2</v>
          </cell>
          <cell r="AD8718">
            <v>6</v>
          </cell>
        </row>
        <row r="8719">
          <cell r="D8719" t="str">
            <v>VIRT_444C</v>
          </cell>
          <cell r="P8719">
            <v>2.1999999999999999E-2</v>
          </cell>
          <cell r="AD8719">
            <v>1</v>
          </cell>
        </row>
        <row r="8720">
          <cell r="D8720" t="str">
            <v>VIRT_444C</v>
          </cell>
          <cell r="P8720">
            <v>2.1999999999999999E-2</v>
          </cell>
          <cell r="AD8720">
            <v>2</v>
          </cell>
        </row>
        <row r="8721">
          <cell r="D8721" t="str">
            <v>VIRT_444C</v>
          </cell>
          <cell r="P8721">
            <v>2.1999999999999999E-2</v>
          </cell>
          <cell r="AD8721">
            <v>3</v>
          </cell>
        </row>
        <row r="8722">
          <cell r="D8722" t="str">
            <v>VIRT_444C</v>
          </cell>
          <cell r="P8722">
            <v>2.1999999999999999E-2</v>
          </cell>
          <cell r="AD8722">
            <v>4</v>
          </cell>
        </row>
        <row r="8723">
          <cell r="D8723" t="str">
            <v>VIRT_444C</v>
          </cell>
          <cell r="P8723">
            <v>2.1999999999999999E-2</v>
          </cell>
          <cell r="AD8723">
            <v>5</v>
          </cell>
        </row>
        <row r="8724">
          <cell r="D8724" t="str">
            <v>VIRT_444C</v>
          </cell>
          <cell r="P8724">
            <v>2.1999999999999999E-2</v>
          </cell>
          <cell r="AD8724">
            <v>6</v>
          </cell>
        </row>
        <row r="8725">
          <cell r="D8725" t="str">
            <v>VIRT_445C</v>
          </cell>
          <cell r="P8725">
            <v>0.03</v>
          </cell>
          <cell r="AD8725">
            <v>1</v>
          </cell>
        </row>
        <row r="8726">
          <cell r="D8726" t="str">
            <v>VIRT_445C</v>
          </cell>
          <cell r="P8726">
            <v>0.03</v>
          </cell>
          <cell r="AD8726">
            <v>2</v>
          </cell>
        </row>
        <row r="8727">
          <cell r="D8727" t="str">
            <v>VIRT_445C</v>
          </cell>
          <cell r="P8727">
            <v>0.03</v>
          </cell>
          <cell r="AD8727">
            <v>3</v>
          </cell>
        </row>
        <row r="8728">
          <cell r="D8728" t="str">
            <v>VIRT_445C</v>
          </cell>
          <cell r="P8728">
            <v>0.03</v>
          </cell>
          <cell r="AD8728">
            <v>4</v>
          </cell>
        </row>
        <row r="8729">
          <cell r="D8729" t="str">
            <v>VIRT_445C</v>
          </cell>
          <cell r="P8729">
            <v>0.03</v>
          </cell>
          <cell r="AD8729">
            <v>5</v>
          </cell>
        </row>
        <row r="8730">
          <cell r="D8730" t="str">
            <v>VIRT_445C</v>
          </cell>
          <cell r="P8730">
            <v>0.03</v>
          </cell>
          <cell r="AD8730">
            <v>6</v>
          </cell>
        </row>
        <row r="8731">
          <cell r="D8731" t="str">
            <v>VIRT_45C</v>
          </cell>
          <cell r="P8731">
            <v>1.96</v>
          </cell>
          <cell r="AD8731">
            <v>1</v>
          </cell>
        </row>
        <row r="8732">
          <cell r="D8732" t="str">
            <v>VIRT_45C</v>
          </cell>
          <cell r="P8732">
            <v>1.96</v>
          </cell>
          <cell r="AD8732">
            <v>2</v>
          </cell>
        </row>
        <row r="8733">
          <cell r="D8733" t="str">
            <v>VIRT_45C</v>
          </cell>
          <cell r="P8733">
            <v>1.96</v>
          </cell>
          <cell r="AD8733">
            <v>3</v>
          </cell>
        </row>
        <row r="8734">
          <cell r="D8734" t="str">
            <v>VIRT_45C</v>
          </cell>
          <cell r="P8734">
            <v>1.96</v>
          </cell>
          <cell r="AD8734">
            <v>4</v>
          </cell>
        </row>
        <row r="8735">
          <cell r="D8735" t="str">
            <v>VIRT_45C</v>
          </cell>
          <cell r="P8735">
            <v>1.96</v>
          </cell>
          <cell r="AD8735">
            <v>5</v>
          </cell>
        </row>
        <row r="8736">
          <cell r="D8736" t="str">
            <v>VIRT_45C</v>
          </cell>
          <cell r="P8736">
            <v>1.96</v>
          </cell>
          <cell r="AD8736">
            <v>6</v>
          </cell>
        </row>
        <row r="8737">
          <cell r="D8737" t="str">
            <v>VIRT_478C</v>
          </cell>
          <cell r="P8737">
            <v>0.13</v>
          </cell>
          <cell r="AD8737">
            <v>1</v>
          </cell>
        </row>
        <row r="8738">
          <cell r="D8738" t="str">
            <v>VIRT_478C</v>
          </cell>
          <cell r="P8738">
            <v>0.13</v>
          </cell>
          <cell r="AD8738">
            <v>2</v>
          </cell>
        </row>
        <row r="8739">
          <cell r="D8739" t="str">
            <v>VIRT_478C</v>
          </cell>
          <cell r="P8739">
            <v>0.13</v>
          </cell>
          <cell r="AD8739">
            <v>3</v>
          </cell>
        </row>
        <row r="8740">
          <cell r="D8740" t="str">
            <v>VIRT_478C</v>
          </cell>
          <cell r="P8740">
            <v>0.13</v>
          </cell>
          <cell r="AD8740">
            <v>4</v>
          </cell>
        </row>
        <row r="8741">
          <cell r="D8741" t="str">
            <v>VIRT_478C</v>
          </cell>
          <cell r="P8741">
            <v>0.13</v>
          </cell>
          <cell r="AD8741">
            <v>5</v>
          </cell>
        </row>
        <row r="8742">
          <cell r="D8742" t="str">
            <v>VIRT_478C</v>
          </cell>
          <cell r="P8742">
            <v>0.13</v>
          </cell>
          <cell r="AD8742">
            <v>6</v>
          </cell>
        </row>
        <row r="8743">
          <cell r="D8743" t="str">
            <v>VIRT_47C</v>
          </cell>
          <cell r="P8743">
            <v>7.0000000000000007E-2</v>
          </cell>
          <cell r="AD8743">
            <v>1</v>
          </cell>
        </row>
        <row r="8744">
          <cell r="D8744" t="str">
            <v>VIRT_47C</v>
          </cell>
          <cell r="P8744">
            <v>7.0000000000000007E-2</v>
          </cell>
          <cell r="AD8744">
            <v>2</v>
          </cell>
        </row>
        <row r="8745">
          <cell r="D8745" t="str">
            <v>VIRT_47C</v>
          </cell>
          <cell r="P8745">
            <v>7.0000000000000007E-2</v>
          </cell>
          <cell r="AD8745">
            <v>3</v>
          </cell>
        </row>
        <row r="8746">
          <cell r="D8746" t="str">
            <v>VIRT_47C</v>
          </cell>
          <cell r="P8746">
            <v>7.0000000000000007E-2</v>
          </cell>
          <cell r="AD8746">
            <v>4</v>
          </cell>
        </row>
        <row r="8747">
          <cell r="D8747" t="str">
            <v>VIRT_47C</v>
          </cell>
          <cell r="P8747">
            <v>7.0000000000000007E-2</v>
          </cell>
          <cell r="AD8747">
            <v>5</v>
          </cell>
        </row>
        <row r="8748">
          <cell r="D8748" t="str">
            <v>VIRT_47C</v>
          </cell>
          <cell r="P8748">
            <v>7.0000000000000007E-2</v>
          </cell>
          <cell r="AD8748">
            <v>6</v>
          </cell>
        </row>
        <row r="8749">
          <cell r="D8749" t="str">
            <v>VIRT_481C</v>
          </cell>
          <cell r="P8749">
            <v>0.06</v>
          </cell>
          <cell r="AD8749">
            <v>1</v>
          </cell>
        </row>
        <row r="8750">
          <cell r="D8750" t="str">
            <v>VIRT_481C</v>
          </cell>
          <cell r="P8750">
            <v>0.06</v>
          </cell>
          <cell r="AD8750">
            <v>2</v>
          </cell>
        </row>
        <row r="8751">
          <cell r="D8751" t="str">
            <v>VIRT_481C</v>
          </cell>
          <cell r="P8751">
            <v>0.06</v>
          </cell>
          <cell r="AD8751">
            <v>3</v>
          </cell>
        </row>
        <row r="8752">
          <cell r="D8752" t="str">
            <v>VIRT_481C</v>
          </cell>
          <cell r="P8752">
            <v>0.06</v>
          </cell>
          <cell r="AD8752">
            <v>4</v>
          </cell>
        </row>
        <row r="8753">
          <cell r="D8753" t="str">
            <v>VIRT_481C</v>
          </cell>
          <cell r="P8753">
            <v>0.06</v>
          </cell>
          <cell r="AD8753">
            <v>5</v>
          </cell>
        </row>
        <row r="8754">
          <cell r="D8754" t="str">
            <v>VIRT_481C</v>
          </cell>
          <cell r="P8754">
            <v>0.06</v>
          </cell>
          <cell r="AD8754">
            <v>6</v>
          </cell>
        </row>
        <row r="8755">
          <cell r="D8755" t="str">
            <v>VIRT_482C</v>
          </cell>
          <cell r="P8755">
            <v>0.05</v>
          </cell>
          <cell r="AD8755">
            <v>1</v>
          </cell>
        </row>
        <row r="8756">
          <cell r="D8756" t="str">
            <v>VIRT_482C</v>
          </cell>
          <cell r="P8756">
            <v>0.05</v>
          </cell>
          <cell r="AD8756">
            <v>2</v>
          </cell>
        </row>
        <row r="8757">
          <cell r="D8757" t="str">
            <v>VIRT_482C</v>
          </cell>
          <cell r="P8757">
            <v>0.05</v>
          </cell>
          <cell r="AD8757">
            <v>3</v>
          </cell>
        </row>
        <row r="8758">
          <cell r="D8758" t="str">
            <v>VIRT_482C</v>
          </cell>
          <cell r="P8758">
            <v>0.05</v>
          </cell>
          <cell r="AD8758">
            <v>4</v>
          </cell>
        </row>
        <row r="8759">
          <cell r="D8759" t="str">
            <v>VIRT_482C</v>
          </cell>
          <cell r="P8759">
            <v>0.05</v>
          </cell>
          <cell r="AD8759">
            <v>5</v>
          </cell>
        </row>
        <row r="8760">
          <cell r="D8760" t="str">
            <v>VIRT_482C</v>
          </cell>
          <cell r="P8760">
            <v>0.05</v>
          </cell>
          <cell r="AD8760">
            <v>6</v>
          </cell>
        </row>
        <row r="8761">
          <cell r="D8761" t="str">
            <v>VIRT_484C</v>
          </cell>
          <cell r="P8761">
            <v>2.2000000000000002</v>
          </cell>
          <cell r="AD8761">
            <v>1</v>
          </cell>
        </row>
        <row r="8762">
          <cell r="D8762" t="str">
            <v>VIRT_484C</v>
          </cell>
          <cell r="P8762">
            <v>2.2000000000000002</v>
          </cell>
          <cell r="AD8762">
            <v>2</v>
          </cell>
        </row>
        <row r="8763">
          <cell r="D8763" t="str">
            <v>VIRT_484C</v>
          </cell>
          <cell r="P8763">
            <v>2.2000000000000002</v>
          </cell>
          <cell r="AD8763">
            <v>3</v>
          </cell>
        </row>
        <row r="8764">
          <cell r="D8764" t="str">
            <v>VIRT_484C</v>
          </cell>
          <cell r="P8764">
            <v>2.2000000000000002</v>
          </cell>
          <cell r="AD8764">
            <v>4</v>
          </cell>
        </row>
        <row r="8765">
          <cell r="D8765" t="str">
            <v>VIRT_484C</v>
          </cell>
          <cell r="P8765">
            <v>2.2000000000000002</v>
          </cell>
          <cell r="AD8765">
            <v>5</v>
          </cell>
        </row>
        <row r="8766">
          <cell r="D8766" t="str">
            <v>VIRT_484C</v>
          </cell>
          <cell r="P8766">
            <v>2.2000000000000002</v>
          </cell>
          <cell r="AD8766">
            <v>6</v>
          </cell>
        </row>
        <row r="8767">
          <cell r="D8767" t="str">
            <v>VIRT_491C</v>
          </cell>
          <cell r="P8767">
            <v>0.15</v>
          </cell>
          <cell r="AD8767">
            <v>1</v>
          </cell>
        </row>
        <row r="8768">
          <cell r="D8768" t="str">
            <v>VIRT_491C</v>
          </cell>
          <cell r="P8768">
            <v>0.15</v>
          </cell>
          <cell r="AD8768">
            <v>2</v>
          </cell>
        </row>
        <row r="8769">
          <cell r="D8769" t="str">
            <v>VIRT_491C</v>
          </cell>
          <cell r="P8769">
            <v>0.15</v>
          </cell>
          <cell r="AD8769">
            <v>3</v>
          </cell>
        </row>
        <row r="8770">
          <cell r="D8770" t="str">
            <v>VIRT_491C</v>
          </cell>
          <cell r="P8770">
            <v>0.15</v>
          </cell>
          <cell r="AD8770">
            <v>4</v>
          </cell>
        </row>
        <row r="8771">
          <cell r="D8771" t="str">
            <v>VIRT_491C</v>
          </cell>
          <cell r="P8771">
            <v>0.15</v>
          </cell>
          <cell r="AD8771">
            <v>5</v>
          </cell>
        </row>
        <row r="8772">
          <cell r="D8772" t="str">
            <v>VIRT_491C</v>
          </cell>
          <cell r="P8772">
            <v>0.15</v>
          </cell>
          <cell r="AD8772">
            <v>6</v>
          </cell>
        </row>
        <row r="8773">
          <cell r="D8773" t="str">
            <v>VIRT_492C</v>
          </cell>
          <cell r="P8773">
            <v>0.06</v>
          </cell>
          <cell r="AD8773">
            <v>1</v>
          </cell>
        </row>
        <row r="8774">
          <cell r="D8774" t="str">
            <v>VIRT_492C</v>
          </cell>
          <cell r="P8774">
            <v>0.06</v>
          </cell>
          <cell r="AD8774">
            <v>2</v>
          </cell>
        </row>
        <row r="8775">
          <cell r="D8775" t="str">
            <v>VIRT_492C</v>
          </cell>
          <cell r="P8775">
            <v>0.06</v>
          </cell>
          <cell r="AD8775">
            <v>3</v>
          </cell>
        </row>
        <row r="8776">
          <cell r="D8776" t="str">
            <v>VIRT_492C</v>
          </cell>
          <cell r="P8776">
            <v>0.06</v>
          </cell>
          <cell r="AD8776">
            <v>4</v>
          </cell>
        </row>
        <row r="8777">
          <cell r="D8777" t="str">
            <v>VIRT_492C</v>
          </cell>
          <cell r="P8777">
            <v>0.06</v>
          </cell>
          <cell r="AD8777">
            <v>5</v>
          </cell>
        </row>
        <row r="8778">
          <cell r="D8778" t="str">
            <v>VIRT_492C</v>
          </cell>
          <cell r="P8778">
            <v>0.06</v>
          </cell>
          <cell r="AD8778">
            <v>6</v>
          </cell>
        </row>
        <row r="8779">
          <cell r="D8779" t="str">
            <v>VIRT_499C</v>
          </cell>
          <cell r="P8779">
            <v>0.63</v>
          </cell>
          <cell r="AD8779">
            <v>1</v>
          </cell>
        </row>
        <row r="8780">
          <cell r="D8780" t="str">
            <v>VIRT_499C</v>
          </cell>
          <cell r="P8780">
            <v>0.63</v>
          </cell>
          <cell r="AD8780">
            <v>2</v>
          </cell>
        </row>
        <row r="8781">
          <cell r="D8781" t="str">
            <v>VIRT_499C</v>
          </cell>
          <cell r="P8781">
            <v>0.63</v>
          </cell>
          <cell r="AD8781">
            <v>3</v>
          </cell>
        </row>
        <row r="8782">
          <cell r="D8782" t="str">
            <v>VIRT_499C</v>
          </cell>
          <cell r="P8782">
            <v>0.63</v>
          </cell>
          <cell r="AD8782">
            <v>4</v>
          </cell>
        </row>
        <row r="8783">
          <cell r="D8783" t="str">
            <v>VIRT_499C</v>
          </cell>
          <cell r="P8783">
            <v>0.63</v>
          </cell>
          <cell r="AD8783">
            <v>5</v>
          </cell>
        </row>
        <row r="8784">
          <cell r="D8784" t="str">
            <v>VIRT_499C</v>
          </cell>
          <cell r="P8784">
            <v>0.63</v>
          </cell>
          <cell r="AD8784">
            <v>6</v>
          </cell>
        </row>
        <row r="8785">
          <cell r="D8785" t="str">
            <v>VIRT_4C</v>
          </cell>
          <cell r="P8785">
            <v>0.14499999999999999</v>
          </cell>
          <cell r="AD8785">
            <v>1</v>
          </cell>
        </row>
        <row r="8786">
          <cell r="D8786" t="str">
            <v>VIRT_4C</v>
          </cell>
          <cell r="P8786">
            <v>0.14499999999999999</v>
          </cell>
          <cell r="AD8786">
            <v>2</v>
          </cell>
        </row>
        <row r="8787">
          <cell r="D8787" t="str">
            <v>VIRT_4C</v>
          </cell>
          <cell r="P8787">
            <v>0.14499999999999999</v>
          </cell>
          <cell r="AD8787">
            <v>3</v>
          </cell>
        </row>
        <row r="8788">
          <cell r="D8788" t="str">
            <v>VIRT_4C</v>
          </cell>
          <cell r="P8788">
            <v>0.14499999999999999</v>
          </cell>
          <cell r="AD8788">
            <v>4</v>
          </cell>
        </row>
        <row r="8789">
          <cell r="D8789" t="str">
            <v>VIRT_4C</v>
          </cell>
          <cell r="P8789">
            <v>0.14499999999999999</v>
          </cell>
          <cell r="AD8789">
            <v>5</v>
          </cell>
        </row>
        <row r="8790">
          <cell r="D8790" t="str">
            <v>VIRT_4C</v>
          </cell>
          <cell r="P8790">
            <v>0.14499999999999999</v>
          </cell>
          <cell r="AD8790">
            <v>6</v>
          </cell>
        </row>
        <row r="8791">
          <cell r="D8791" t="str">
            <v>VIRT_5018C</v>
          </cell>
          <cell r="P8791">
            <v>3.6999999999999998E-2</v>
          </cell>
          <cell r="AD8791">
            <v>1</v>
          </cell>
        </row>
        <row r="8792">
          <cell r="D8792" t="str">
            <v>VIRT_5018C</v>
          </cell>
          <cell r="P8792">
            <v>3.6999999999999998E-2</v>
          </cell>
          <cell r="AD8792">
            <v>2</v>
          </cell>
        </row>
        <row r="8793">
          <cell r="D8793" t="str">
            <v>VIRT_5018C</v>
          </cell>
          <cell r="P8793">
            <v>3.6999999999999998E-2</v>
          </cell>
          <cell r="AD8793">
            <v>3</v>
          </cell>
        </row>
        <row r="8794">
          <cell r="D8794" t="str">
            <v>VIRT_5018C</v>
          </cell>
          <cell r="P8794">
            <v>3.6999999999999998E-2</v>
          </cell>
          <cell r="AD8794">
            <v>4</v>
          </cell>
        </row>
        <row r="8795">
          <cell r="D8795" t="str">
            <v>VIRT_5018C</v>
          </cell>
          <cell r="P8795">
            <v>3.6999999999999998E-2</v>
          </cell>
          <cell r="AD8795">
            <v>5</v>
          </cell>
        </row>
        <row r="8796">
          <cell r="D8796" t="str">
            <v>VIRT_5018C</v>
          </cell>
          <cell r="P8796">
            <v>3.6999999999999998E-2</v>
          </cell>
          <cell r="AD8796">
            <v>6</v>
          </cell>
        </row>
        <row r="8797">
          <cell r="D8797" t="str">
            <v>VIRT_502C</v>
          </cell>
          <cell r="P8797">
            <v>0.2</v>
          </cell>
          <cell r="AD8797">
            <v>1</v>
          </cell>
        </row>
        <row r="8798">
          <cell r="D8798" t="str">
            <v>VIRT_502C</v>
          </cell>
          <cell r="P8798">
            <v>0.2</v>
          </cell>
          <cell r="AD8798">
            <v>2</v>
          </cell>
        </row>
        <row r="8799">
          <cell r="D8799" t="str">
            <v>VIRT_502C</v>
          </cell>
          <cell r="P8799">
            <v>0.2</v>
          </cell>
          <cell r="AD8799">
            <v>3</v>
          </cell>
        </row>
        <row r="8800">
          <cell r="D8800" t="str">
            <v>VIRT_502C</v>
          </cell>
          <cell r="P8800">
            <v>0.2</v>
          </cell>
          <cell r="AD8800">
            <v>4</v>
          </cell>
        </row>
        <row r="8801">
          <cell r="D8801" t="str">
            <v>VIRT_502C</v>
          </cell>
          <cell r="P8801">
            <v>0.2</v>
          </cell>
          <cell r="AD8801">
            <v>5</v>
          </cell>
        </row>
        <row r="8802">
          <cell r="D8802" t="str">
            <v>VIRT_502C</v>
          </cell>
          <cell r="P8802">
            <v>0.2</v>
          </cell>
          <cell r="AD8802">
            <v>6</v>
          </cell>
        </row>
        <row r="8803">
          <cell r="D8803" t="str">
            <v>VIRT_508C</v>
          </cell>
          <cell r="P8803">
            <v>0.27</v>
          </cell>
          <cell r="AD8803">
            <v>1</v>
          </cell>
        </row>
        <row r="8804">
          <cell r="D8804" t="str">
            <v>VIRT_508C</v>
          </cell>
          <cell r="P8804">
            <v>0.27</v>
          </cell>
          <cell r="AD8804">
            <v>2</v>
          </cell>
        </row>
        <row r="8805">
          <cell r="D8805" t="str">
            <v>VIRT_508C</v>
          </cell>
          <cell r="P8805">
            <v>0.27</v>
          </cell>
          <cell r="AD8805">
            <v>3</v>
          </cell>
        </row>
        <row r="8806">
          <cell r="D8806" t="str">
            <v>VIRT_508C</v>
          </cell>
          <cell r="P8806">
            <v>0.27</v>
          </cell>
          <cell r="AD8806">
            <v>4</v>
          </cell>
        </row>
        <row r="8807">
          <cell r="D8807" t="str">
            <v>VIRT_508C</v>
          </cell>
          <cell r="P8807">
            <v>0.27</v>
          </cell>
          <cell r="AD8807">
            <v>5</v>
          </cell>
        </row>
        <row r="8808">
          <cell r="D8808" t="str">
            <v>VIRT_508C</v>
          </cell>
          <cell r="P8808">
            <v>0.27</v>
          </cell>
          <cell r="AD8808">
            <v>6</v>
          </cell>
        </row>
        <row r="8809">
          <cell r="D8809" t="str">
            <v>VIRT_51C</v>
          </cell>
          <cell r="P8809">
            <v>7.0000000000000001E-3</v>
          </cell>
          <cell r="AD8809">
            <v>1</v>
          </cell>
        </row>
        <row r="8810">
          <cell r="D8810" t="str">
            <v>VIRT_51C</v>
          </cell>
          <cell r="P8810">
            <v>7.0000000000000001E-3</v>
          </cell>
          <cell r="AD8810">
            <v>2</v>
          </cell>
        </row>
        <row r="8811">
          <cell r="D8811" t="str">
            <v>VIRT_51C</v>
          </cell>
          <cell r="P8811">
            <v>7.0000000000000001E-3</v>
          </cell>
          <cell r="AD8811">
            <v>3</v>
          </cell>
        </row>
        <row r="8812">
          <cell r="D8812" t="str">
            <v>VIRT_51C</v>
          </cell>
          <cell r="P8812">
            <v>7.0000000000000001E-3</v>
          </cell>
          <cell r="AD8812">
            <v>4</v>
          </cell>
        </row>
        <row r="8813">
          <cell r="D8813" t="str">
            <v>VIRT_51C</v>
          </cell>
          <cell r="P8813">
            <v>7.0000000000000001E-3</v>
          </cell>
          <cell r="AD8813">
            <v>5</v>
          </cell>
        </row>
        <row r="8814">
          <cell r="D8814" t="str">
            <v>VIRT_51C</v>
          </cell>
          <cell r="P8814">
            <v>7.0000000000000001E-3</v>
          </cell>
          <cell r="AD8814">
            <v>6</v>
          </cell>
        </row>
        <row r="8815">
          <cell r="D8815" t="str">
            <v>VIRT_533C</v>
          </cell>
          <cell r="P8815">
            <v>4.3999999999999997E-2</v>
          </cell>
          <cell r="AD8815">
            <v>1</v>
          </cell>
        </row>
        <row r="8816">
          <cell r="D8816" t="str">
            <v>VIRT_533C</v>
          </cell>
          <cell r="P8816">
            <v>4.3999999999999997E-2</v>
          </cell>
          <cell r="AD8816">
            <v>2</v>
          </cell>
        </row>
        <row r="8817">
          <cell r="D8817" t="str">
            <v>VIRT_533C</v>
          </cell>
          <cell r="P8817">
            <v>4.3999999999999997E-2</v>
          </cell>
          <cell r="AD8817">
            <v>3</v>
          </cell>
        </row>
        <row r="8818">
          <cell r="D8818" t="str">
            <v>VIRT_533C</v>
          </cell>
          <cell r="P8818">
            <v>4.3999999999999997E-2</v>
          </cell>
          <cell r="AD8818">
            <v>4</v>
          </cell>
        </row>
        <row r="8819">
          <cell r="D8819" t="str">
            <v>VIRT_533C</v>
          </cell>
          <cell r="P8819">
            <v>4.3999999999999997E-2</v>
          </cell>
          <cell r="AD8819">
            <v>5</v>
          </cell>
        </row>
        <row r="8820">
          <cell r="D8820" t="str">
            <v>VIRT_533C</v>
          </cell>
          <cell r="P8820">
            <v>4.3999999999999997E-2</v>
          </cell>
          <cell r="AD8820">
            <v>6</v>
          </cell>
        </row>
        <row r="8821">
          <cell r="D8821" t="str">
            <v>VIRT_536C</v>
          </cell>
          <cell r="P8821">
            <v>0.15</v>
          </cell>
          <cell r="AD8821">
            <v>1</v>
          </cell>
        </row>
        <row r="8822">
          <cell r="D8822" t="str">
            <v>VIRT_536C</v>
          </cell>
          <cell r="P8822">
            <v>0.15</v>
          </cell>
          <cell r="AD8822">
            <v>2</v>
          </cell>
        </row>
        <row r="8823">
          <cell r="D8823" t="str">
            <v>VIRT_536C</v>
          </cell>
          <cell r="P8823">
            <v>0.15</v>
          </cell>
          <cell r="AD8823">
            <v>3</v>
          </cell>
        </row>
        <row r="8824">
          <cell r="D8824" t="str">
            <v>VIRT_536C</v>
          </cell>
          <cell r="P8824">
            <v>0.15</v>
          </cell>
          <cell r="AD8824">
            <v>4</v>
          </cell>
        </row>
        <row r="8825">
          <cell r="D8825" t="str">
            <v>VIRT_536C</v>
          </cell>
          <cell r="P8825">
            <v>0.15</v>
          </cell>
          <cell r="AD8825">
            <v>5</v>
          </cell>
        </row>
        <row r="8826">
          <cell r="D8826" t="str">
            <v>VIRT_536C</v>
          </cell>
          <cell r="P8826">
            <v>0.15</v>
          </cell>
          <cell r="AD8826">
            <v>6</v>
          </cell>
        </row>
        <row r="8827">
          <cell r="D8827" t="str">
            <v>VIRT_541C</v>
          </cell>
          <cell r="P8827">
            <v>3.6999999999999998E-2</v>
          </cell>
          <cell r="AD8827">
            <v>1</v>
          </cell>
        </row>
        <row r="8828">
          <cell r="D8828" t="str">
            <v>VIRT_541C</v>
          </cell>
          <cell r="P8828">
            <v>3.6999999999999998E-2</v>
          </cell>
          <cell r="AD8828">
            <v>2</v>
          </cell>
        </row>
        <row r="8829">
          <cell r="D8829" t="str">
            <v>VIRT_541C</v>
          </cell>
          <cell r="P8829">
            <v>3.6999999999999998E-2</v>
          </cell>
          <cell r="AD8829">
            <v>3</v>
          </cell>
        </row>
        <row r="8830">
          <cell r="D8830" t="str">
            <v>VIRT_541C</v>
          </cell>
          <cell r="P8830">
            <v>3.6999999999999998E-2</v>
          </cell>
          <cell r="AD8830">
            <v>4</v>
          </cell>
        </row>
        <row r="8831">
          <cell r="D8831" t="str">
            <v>VIRT_541C</v>
          </cell>
          <cell r="P8831">
            <v>3.6999999999999998E-2</v>
          </cell>
          <cell r="AD8831">
            <v>5</v>
          </cell>
        </row>
        <row r="8832">
          <cell r="D8832" t="str">
            <v>VIRT_542C</v>
          </cell>
          <cell r="P8832">
            <v>0.13</v>
          </cell>
          <cell r="AD8832">
            <v>1</v>
          </cell>
        </row>
        <row r="8833">
          <cell r="D8833" t="str">
            <v>VIRT_542C</v>
          </cell>
          <cell r="P8833">
            <v>0.13</v>
          </cell>
          <cell r="AD8833">
            <v>2</v>
          </cell>
        </row>
        <row r="8834">
          <cell r="D8834" t="str">
            <v>VIRT_542C</v>
          </cell>
          <cell r="P8834">
            <v>0.13</v>
          </cell>
          <cell r="AD8834">
            <v>3</v>
          </cell>
        </row>
        <row r="8835">
          <cell r="D8835" t="str">
            <v>VIRT_542C</v>
          </cell>
          <cell r="P8835">
            <v>0.13</v>
          </cell>
          <cell r="AD8835">
            <v>4</v>
          </cell>
        </row>
        <row r="8836">
          <cell r="D8836" t="str">
            <v>VIRT_542C</v>
          </cell>
          <cell r="P8836">
            <v>0.13</v>
          </cell>
          <cell r="AD8836">
            <v>5</v>
          </cell>
        </row>
        <row r="8837">
          <cell r="D8837" t="str">
            <v>VIRT_542C</v>
          </cell>
          <cell r="P8837">
            <v>0.13</v>
          </cell>
          <cell r="AD8837">
            <v>6</v>
          </cell>
        </row>
        <row r="8838">
          <cell r="D8838" t="str">
            <v>VIRT_544C</v>
          </cell>
          <cell r="P8838">
            <v>8.5000000000000006E-2</v>
          </cell>
          <cell r="AD8838">
            <v>1</v>
          </cell>
        </row>
        <row r="8839">
          <cell r="D8839" t="str">
            <v>VIRT_544C</v>
          </cell>
          <cell r="P8839">
            <v>8.5000000000000006E-2</v>
          </cell>
          <cell r="AD8839">
            <v>2</v>
          </cell>
        </row>
        <row r="8840">
          <cell r="D8840" t="str">
            <v>VIRT_544C</v>
          </cell>
          <cell r="P8840">
            <v>8.5000000000000006E-2</v>
          </cell>
          <cell r="AD8840">
            <v>3</v>
          </cell>
        </row>
        <row r="8841">
          <cell r="D8841" t="str">
            <v>VIRT_544C</v>
          </cell>
          <cell r="P8841">
            <v>8.5000000000000006E-2</v>
          </cell>
          <cell r="AD8841">
            <v>4</v>
          </cell>
        </row>
        <row r="8842">
          <cell r="D8842" t="str">
            <v>VIRT_544C</v>
          </cell>
          <cell r="P8842">
            <v>8.5000000000000006E-2</v>
          </cell>
          <cell r="AD8842">
            <v>5</v>
          </cell>
        </row>
        <row r="8843">
          <cell r="D8843" t="str">
            <v>VIRT_544C</v>
          </cell>
          <cell r="P8843">
            <v>8.5000000000000006E-2</v>
          </cell>
          <cell r="AD8843">
            <v>6</v>
          </cell>
        </row>
        <row r="8844">
          <cell r="D8844" t="str">
            <v>VIRT_551C</v>
          </cell>
          <cell r="P8844">
            <v>0.2</v>
          </cell>
          <cell r="AD8844">
            <v>1</v>
          </cell>
        </row>
        <row r="8845">
          <cell r="D8845" t="str">
            <v>VIRT_551C</v>
          </cell>
          <cell r="P8845">
            <v>0.2</v>
          </cell>
          <cell r="AD8845">
            <v>2</v>
          </cell>
        </row>
        <row r="8846">
          <cell r="D8846" t="str">
            <v>VIRT_551C</v>
          </cell>
          <cell r="P8846">
            <v>0.2</v>
          </cell>
          <cell r="AD8846">
            <v>3</v>
          </cell>
        </row>
        <row r="8847">
          <cell r="D8847" t="str">
            <v>VIRT_551C</v>
          </cell>
          <cell r="P8847">
            <v>0.2</v>
          </cell>
          <cell r="AD8847">
            <v>4</v>
          </cell>
        </row>
        <row r="8848">
          <cell r="D8848" t="str">
            <v>VIRT_551C</v>
          </cell>
          <cell r="P8848">
            <v>0.2</v>
          </cell>
          <cell r="AD8848">
            <v>5</v>
          </cell>
        </row>
        <row r="8849">
          <cell r="D8849" t="str">
            <v>VIRT_551C</v>
          </cell>
          <cell r="P8849">
            <v>0.2</v>
          </cell>
          <cell r="AD8849">
            <v>6</v>
          </cell>
        </row>
        <row r="8850">
          <cell r="D8850" t="str">
            <v>VIRT_553C</v>
          </cell>
          <cell r="P8850">
            <v>2.9000000000000001E-2</v>
          </cell>
          <cell r="AD8850">
            <v>1</v>
          </cell>
        </row>
        <row r="8851">
          <cell r="D8851" t="str">
            <v>VIRT_553C</v>
          </cell>
          <cell r="P8851">
            <v>2.9000000000000001E-2</v>
          </cell>
          <cell r="AD8851">
            <v>2</v>
          </cell>
        </row>
        <row r="8852">
          <cell r="D8852" t="str">
            <v>VIRT_553C</v>
          </cell>
          <cell r="P8852">
            <v>2.9000000000000001E-2</v>
          </cell>
          <cell r="AD8852">
            <v>3</v>
          </cell>
        </row>
        <row r="8853">
          <cell r="D8853" t="str">
            <v>VIRT_553C</v>
          </cell>
          <cell r="P8853">
            <v>2.9000000000000001E-2</v>
          </cell>
          <cell r="AD8853">
            <v>4</v>
          </cell>
        </row>
        <row r="8854">
          <cell r="D8854" t="str">
            <v>VIRT_553C</v>
          </cell>
          <cell r="P8854">
            <v>2.9000000000000001E-2</v>
          </cell>
          <cell r="AD8854">
            <v>5</v>
          </cell>
        </row>
        <row r="8855">
          <cell r="D8855" t="str">
            <v>VIRT_553C</v>
          </cell>
          <cell r="P8855">
            <v>2.9000000000000001E-2</v>
          </cell>
          <cell r="AD8855">
            <v>6</v>
          </cell>
        </row>
        <row r="8856">
          <cell r="D8856" t="str">
            <v>VIRT_557C</v>
          </cell>
          <cell r="P8856">
            <v>8.0000000000000002E-3</v>
          </cell>
          <cell r="AD8856">
            <v>1</v>
          </cell>
        </row>
        <row r="8857">
          <cell r="D8857" t="str">
            <v>VIRT_557C</v>
          </cell>
          <cell r="P8857">
            <v>8.0000000000000002E-3</v>
          </cell>
          <cell r="AD8857">
            <v>2</v>
          </cell>
        </row>
        <row r="8858">
          <cell r="D8858" t="str">
            <v>VIRT_557C</v>
          </cell>
          <cell r="P8858">
            <v>8.0000000000000002E-3</v>
          </cell>
          <cell r="AD8858">
            <v>3</v>
          </cell>
        </row>
        <row r="8859">
          <cell r="D8859" t="str">
            <v>VIRT_557C</v>
          </cell>
          <cell r="P8859">
            <v>8.0000000000000002E-3</v>
          </cell>
          <cell r="AD8859">
            <v>4</v>
          </cell>
        </row>
        <row r="8860">
          <cell r="D8860" t="str">
            <v>VIRT_557C</v>
          </cell>
          <cell r="P8860">
            <v>8.0000000000000002E-3</v>
          </cell>
          <cell r="AD8860">
            <v>5</v>
          </cell>
        </row>
        <row r="8861">
          <cell r="D8861" t="str">
            <v>VIRT_557C</v>
          </cell>
          <cell r="P8861">
            <v>8.0000000000000002E-3</v>
          </cell>
          <cell r="AD8861">
            <v>6</v>
          </cell>
        </row>
        <row r="8862">
          <cell r="D8862" t="str">
            <v>VIRT_5593C</v>
          </cell>
          <cell r="P8862">
            <v>0.52</v>
          </cell>
          <cell r="AD8862">
            <v>1</v>
          </cell>
        </row>
        <row r="8863">
          <cell r="D8863" t="str">
            <v>VIRT_5593C</v>
          </cell>
          <cell r="P8863">
            <v>0.52</v>
          </cell>
          <cell r="AD8863">
            <v>2</v>
          </cell>
        </row>
        <row r="8864">
          <cell r="D8864" t="str">
            <v>VIRT_5593C</v>
          </cell>
          <cell r="P8864">
            <v>0.52</v>
          </cell>
          <cell r="AD8864">
            <v>3</v>
          </cell>
        </row>
        <row r="8865">
          <cell r="D8865" t="str">
            <v>VIRT_5593C</v>
          </cell>
          <cell r="P8865">
            <v>0.52</v>
          </cell>
          <cell r="AD8865">
            <v>4</v>
          </cell>
        </row>
        <row r="8866">
          <cell r="D8866" t="str">
            <v>VIRT_559C</v>
          </cell>
          <cell r="P8866">
            <v>8.4000000000000005E-2</v>
          </cell>
          <cell r="AD8866">
            <v>1</v>
          </cell>
        </row>
        <row r="8867">
          <cell r="D8867" t="str">
            <v>VIRT_559C</v>
          </cell>
          <cell r="P8867">
            <v>8.4000000000000005E-2</v>
          </cell>
          <cell r="AD8867">
            <v>2</v>
          </cell>
        </row>
        <row r="8868">
          <cell r="D8868" t="str">
            <v>VIRT_559C</v>
          </cell>
          <cell r="P8868">
            <v>8.4000000000000005E-2</v>
          </cell>
          <cell r="AD8868">
            <v>3</v>
          </cell>
        </row>
        <row r="8869">
          <cell r="D8869" t="str">
            <v>VIRT_559C</v>
          </cell>
          <cell r="P8869">
            <v>8.4000000000000005E-2</v>
          </cell>
          <cell r="AD8869">
            <v>4</v>
          </cell>
        </row>
        <row r="8870">
          <cell r="D8870" t="str">
            <v>VIRT_559C</v>
          </cell>
          <cell r="P8870">
            <v>8.4000000000000005E-2</v>
          </cell>
          <cell r="AD8870">
            <v>5</v>
          </cell>
        </row>
        <row r="8871">
          <cell r="D8871" t="str">
            <v>VIRT_559C</v>
          </cell>
          <cell r="P8871">
            <v>8.4000000000000005E-2</v>
          </cell>
          <cell r="AD8871">
            <v>6</v>
          </cell>
        </row>
        <row r="8872">
          <cell r="D8872" t="str">
            <v>VIRT_561C</v>
          </cell>
          <cell r="P8872">
            <v>0.04</v>
          </cell>
          <cell r="AD8872">
            <v>1</v>
          </cell>
        </row>
        <row r="8873">
          <cell r="D8873" t="str">
            <v>VIRT_561C</v>
          </cell>
          <cell r="P8873">
            <v>0.04</v>
          </cell>
          <cell r="AD8873">
            <v>2</v>
          </cell>
        </row>
        <row r="8874">
          <cell r="D8874" t="str">
            <v>VIRT_561C</v>
          </cell>
          <cell r="P8874">
            <v>0.04</v>
          </cell>
          <cell r="AD8874">
            <v>3</v>
          </cell>
        </row>
        <row r="8875">
          <cell r="D8875" t="str">
            <v>VIRT_561C</v>
          </cell>
          <cell r="P8875">
            <v>0.04</v>
          </cell>
          <cell r="AD8875">
            <v>4</v>
          </cell>
        </row>
        <row r="8876">
          <cell r="D8876" t="str">
            <v>VIRT_561C</v>
          </cell>
          <cell r="P8876">
            <v>0.04</v>
          </cell>
          <cell r="AD8876">
            <v>5</v>
          </cell>
        </row>
        <row r="8877">
          <cell r="D8877" t="str">
            <v>VIRT_561C</v>
          </cell>
          <cell r="P8877">
            <v>0.04</v>
          </cell>
          <cell r="AD8877">
            <v>6</v>
          </cell>
        </row>
        <row r="8878">
          <cell r="D8878" t="str">
            <v>VIRT_567C</v>
          </cell>
          <cell r="P8878">
            <v>6.9000000000000006E-2</v>
          </cell>
          <cell r="AD8878">
            <v>1</v>
          </cell>
        </row>
        <row r="8879">
          <cell r="D8879" t="str">
            <v>VIRT_567C</v>
          </cell>
          <cell r="P8879">
            <v>6.9000000000000006E-2</v>
          </cell>
          <cell r="AD8879">
            <v>2</v>
          </cell>
        </row>
        <row r="8880">
          <cell r="D8880" t="str">
            <v>VIRT_567C</v>
          </cell>
          <cell r="P8880">
            <v>6.9000000000000006E-2</v>
          </cell>
          <cell r="AD8880">
            <v>3</v>
          </cell>
        </row>
        <row r="8881">
          <cell r="D8881" t="str">
            <v>VIRT_567C</v>
          </cell>
          <cell r="P8881">
            <v>6.9000000000000006E-2</v>
          </cell>
          <cell r="AD8881">
            <v>4</v>
          </cell>
        </row>
        <row r="8882">
          <cell r="D8882" t="str">
            <v>VIRT_567C</v>
          </cell>
          <cell r="P8882">
            <v>6.9000000000000006E-2</v>
          </cell>
          <cell r="AD8882">
            <v>5</v>
          </cell>
        </row>
        <row r="8883">
          <cell r="D8883" t="str">
            <v>VIRT_567C</v>
          </cell>
          <cell r="P8883">
            <v>6.9000000000000006E-2</v>
          </cell>
          <cell r="AD8883">
            <v>6</v>
          </cell>
        </row>
        <row r="8884">
          <cell r="D8884" t="str">
            <v>VIRT_5702C</v>
          </cell>
          <cell r="P8884">
            <v>1.0900000000000001</v>
          </cell>
          <cell r="AD8884">
            <v>1</v>
          </cell>
        </row>
        <row r="8885">
          <cell r="D8885" t="str">
            <v>VIRT_5702C</v>
          </cell>
          <cell r="P8885">
            <v>1.0900000000000001</v>
          </cell>
          <cell r="AD8885">
            <v>2</v>
          </cell>
        </row>
        <row r="8886">
          <cell r="D8886" t="str">
            <v>VIRT_5702C</v>
          </cell>
          <cell r="P8886">
            <v>1.0900000000000001</v>
          </cell>
          <cell r="AD8886">
            <v>3</v>
          </cell>
        </row>
        <row r="8887">
          <cell r="D8887" t="str">
            <v>VIRT_5702C</v>
          </cell>
          <cell r="P8887">
            <v>1.0900000000000001</v>
          </cell>
          <cell r="AD8887">
            <v>4</v>
          </cell>
        </row>
        <row r="8888">
          <cell r="D8888" t="str">
            <v>VIRT_5702C</v>
          </cell>
          <cell r="P8888">
            <v>1.0900000000000001</v>
          </cell>
          <cell r="AD8888">
            <v>5</v>
          </cell>
        </row>
        <row r="8889">
          <cell r="D8889" t="str">
            <v>VIRT_5702C</v>
          </cell>
          <cell r="P8889">
            <v>1.0900000000000001</v>
          </cell>
          <cell r="AD8889">
            <v>6</v>
          </cell>
        </row>
        <row r="8890">
          <cell r="D8890" t="str">
            <v>VIRT_572C</v>
          </cell>
          <cell r="P8890">
            <v>2.3E-2</v>
          </cell>
          <cell r="AD8890">
            <v>1</v>
          </cell>
        </row>
        <row r="8891">
          <cell r="D8891" t="str">
            <v>VIRT_572C</v>
          </cell>
          <cell r="P8891">
            <v>2.3E-2</v>
          </cell>
          <cell r="AD8891">
            <v>2</v>
          </cell>
        </row>
        <row r="8892">
          <cell r="D8892" t="str">
            <v>VIRT_572C</v>
          </cell>
          <cell r="P8892">
            <v>2.3E-2</v>
          </cell>
          <cell r="AD8892">
            <v>3</v>
          </cell>
        </row>
        <row r="8893">
          <cell r="D8893" t="str">
            <v>VIRT_572C</v>
          </cell>
          <cell r="P8893">
            <v>2.3E-2</v>
          </cell>
          <cell r="AD8893">
            <v>4</v>
          </cell>
        </row>
        <row r="8894">
          <cell r="D8894" t="str">
            <v>VIRT_572C</v>
          </cell>
          <cell r="P8894">
            <v>2.3E-2</v>
          </cell>
          <cell r="AD8894">
            <v>5</v>
          </cell>
        </row>
        <row r="8895">
          <cell r="D8895" t="str">
            <v>VIRT_572C</v>
          </cell>
          <cell r="P8895">
            <v>2.3E-2</v>
          </cell>
          <cell r="AD8895">
            <v>6</v>
          </cell>
        </row>
        <row r="8896">
          <cell r="D8896" t="str">
            <v>VIRT_5760C</v>
          </cell>
          <cell r="P8896">
            <v>5.0999999999999997E-2</v>
          </cell>
          <cell r="AD8896">
            <v>1</v>
          </cell>
        </row>
        <row r="8897">
          <cell r="D8897" t="str">
            <v>VIRT_5760C</v>
          </cell>
          <cell r="P8897">
            <v>5.0999999999999997E-2</v>
          </cell>
          <cell r="AD8897">
            <v>2</v>
          </cell>
        </row>
        <row r="8898">
          <cell r="D8898" t="str">
            <v>VIRT_5760C</v>
          </cell>
          <cell r="P8898">
            <v>5.0999999999999997E-2</v>
          </cell>
          <cell r="AD8898">
            <v>3</v>
          </cell>
        </row>
        <row r="8899">
          <cell r="D8899" t="str">
            <v>VIRT_5760C</v>
          </cell>
          <cell r="P8899">
            <v>5.0999999999999997E-2</v>
          </cell>
          <cell r="AD8899">
            <v>4</v>
          </cell>
        </row>
        <row r="8900">
          <cell r="D8900" t="str">
            <v>VIRT_5760C</v>
          </cell>
          <cell r="P8900">
            <v>5.0999999999999997E-2</v>
          </cell>
          <cell r="AD8900">
            <v>5</v>
          </cell>
        </row>
        <row r="8901">
          <cell r="D8901" t="str">
            <v>VIRT_5760C</v>
          </cell>
          <cell r="P8901">
            <v>5.0999999999999997E-2</v>
          </cell>
          <cell r="AD8901">
            <v>6</v>
          </cell>
        </row>
        <row r="8902">
          <cell r="D8902" t="str">
            <v>VIRT_579C</v>
          </cell>
          <cell r="P8902">
            <v>0.20799999999999999</v>
          </cell>
          <cell r="AD8902">
            <v>1</v>
          </cell>
        </row>
        <row r="8903">
          <cell r="D8903" t="str">
            <v>VIRT_579C</v>
          </cell>
          <cell r="P8903">
            <v>0.20799999999999999</v>
          </cell>
          <cell r="AD8903">
            <v>2</v>
          </cell>
        </row>
        <row r="8904">
          <cell r="D8904" t="str">
            <v>VIRT_579C</v>
          </cell>
          <cell r="P8904">
            <v>0.20799999999999999</v>
          </cell>
          <cell r="AD8904">
            <v>3</v>
          </cell>
        </row>
        <row r="8905">
          <cell r="D8905" t="str">
            <v>VIRT_579C</v>
          </cell>
          <cell r="P8905">
            <v>0.20799999999999999</v>
          </cell>
          <cell r="AD8905">
            <v>4</v>
          </cell>
        </row>
        <row r="8906">
          <cell r="D8906" t="str">
            <v>VIRT_579C</v>
          </cell>
          <cell r="P8906">
            <v>0.20799999999999999</v>
          </cell>
          <cell r="AD8906">
            <v>5</v>
          </cell>
        </row>
        <row r="8907">
          <cell r="D8907" t="str">
            <v>VIRT_579C</v>
          </cell>
          <cell r="P8907">
            <v>0.20799999999999999</v>
          </cell>
          <cell r="AD8907">
            <v>6</v>
          </cell>
        </row>
        <row r="8908">
          <cell r="D8908" t="str">
            <v>VIRT_5843C</v>
          </cell>
          <cell r="P8908">
            <v>0.24</v>
          </cell>
          <cell r="AD8908">
            <v>1</v>
          </cell>
        </row>
        <row r="8909">
          <cell r="D8909" t="str">
            <v>VIRT_5843C</v>
          </cell>
          <cell r="P8909">
            <v>0.24</v>
          </cell>
          <cell r="AD8909">
            <v>2</v>
          </cell>
        </row>
        <row r="8910">
          <cell r="D8910" t="str">
            <v>VIRT_5843C</v>
          </cell>
          <cell r="P8910">
            <v>0.24</v>
          </cell>
          <cell r="AD8910">
            <v>3</v>
          </cell>
        </row>
        <row r="8911">
          <cell r="D8911" t="str">
            <v>VIRT_5843C</v>
          </cell>
          <cell r="P8911">
            <v>0.24</v>
          </cell>
          <cell r="AD8911">
            <v>4</v>
          </cell>
        </row>
        <row r="8912">
          <cell r="D8912" t="str">
            <v>VIRT_5843C</v>
          </cell>
          <cell r="P8912">
            <v>0.24</v>
          </cell>
          <cell r="AD8912">
            <v>5</v>
          </cell>
        </row>
        <row r="8913">
          <cell r="D8913" t="str">
            <v>VIRT_5843C</v>
          </cell>
          <cell r="P8913">
            <v>0.24</v>
          </cell>
          <cell r="AD8913">
            <v>6</v>
          </cell>
        </row>
        <row r="8914">
          <cell r="D8914" t="str">
            <v>VIRT_585C</v>
          </cell>
          <cell r="P8914">
            <v>0.185</v>
          </cell>
          <cell r="AD8914">
            <v>1</v>
          </cell>
        </row>
        <row r="8915">
          <cell r="D8915" t="str">
            <v>VIRT_585C</v>
          </cell>
          <cell r="P8915">
            <v>0.185</v>
          </cell>
          <cell r="AD8915">
            <v>2</v>
          </cell>
        </row>
        <row r="8916">
          <cell r="D8916" t="str">
            <v>VIRT_585C</v>
          </cell>
          <cell r="P8916">
            <v>0.185</v>
          </cell>
          <cell r="AD8916">
            <v>3</v>
          </cell>
        </row>
        <row r="8917">
          <cell r="D8917" t="str">
            <v>VIRT_585C</v>
          </cell>
          <cell r="P8917">
            <v>0.185</v>
          </cell>
          <cell r="AD8917">
            <v>4</v>
          </cell>
        </row>
        <row r="8918">
          <cell r="D8918" t="str">
            <v>VIRT_585C</v>
          </cell>
          <cell r="P8918">
            <v>0.185</v>
          </cell>
          <cell r="AD8918">
            <v>5</v>
          </cell>
        </row>
        <row r="8919">
          <cell r="D8919" t="str">
            <v>VIRT_585C</v>
          </cell>
          <cell r="P8919">
            <v>0.185</v>
          </cell>
          <cell r="AD8919">
            <v>6</v>
          </cell>
        </row>
        <row r="8920">
          <cell r="D8920" t="str">
            <v>VIRT_597C</v>
          </cell>
          <cell r="P8920">
            <v>0.221</v>
          </cell>
          <cell r="AD8920">
            <v>1</v>
          </cell>
        </row>
        <row r="8921">
          <cell r="D8921" t="str">
            <v>VIRT_597C</v>
          </cell>
          <cell r="P8921">
            <v>0.221</v>
          </cell>
          <cell r="AD8921">
            <v>2</v>
          </cell>
        </row>
        <row r="8922">
          <cell r="D8922" t="str">
            <v>VIRT_597C</v>
          </cell>
          <cell r="P8922">
            <v>0.221</v>
          </cell>
          <cell r="AD8922">
            <v>3</v>
          </cell>
        </row>
        <row r="8923">
          <cell r="D8923" t="str">
            <v>VIRT_597C</v>
          </cell>
          <cell r="P8923">
            <v>0.221</v>
          </cell>
          <cell r="AD8923">
            <v>4</v>
          </cell>
        </row>
        <row r="8924">
          <cell r="D8924" t="str">
            <v>VIRT_597C</v>
          </cell>
          <cell r="P8924">
            <v>0.221</v>
          </cell>
          <cell r="AD8924">
            <v>5</v>
          </cell>
        </row>
        <row r="8925">
          <cell r="D8925" t="str">
            <v>VIRT_597C</v>
          </cell>
          <cell r="P8925">
            <v>0.221</v>
          </cell>
          <cell r="AD8925">
            <v>6</v>
          </cell>
        </row>
        <row r="8926">
          <cell r="D8926" t="str">
            <v>VIRT_600C</v>
          </cell>
          <cell r="P8926">
            <v>0.16500000000000001</v>
          </cell>
          <cell r="AD8926">
            <v>1</v>
          </cell>
        </row>
        <row r="8927">
          <cell r="D8927" t="str">
            <v>VIRT_600C</v>
          </cell>
          <cell r="P8927">
            <v>0.16500000000000001</v>
          </cell>
          <cell r="AD8927">
            <v>2</v>
          </cell>
        </row>
        <row r="8928">
          <cell r="D8928" t="str">
            <v>VIRT_600C</v>
          </cell>
          <cell r="P8928">
            <v>0.16500000000000001</v>
          </cell>
          <cell r="AD8928">
            <v>3</v>
          </cell>
        </row>
        <row r="8929">
          <cell r="D8929" t="str">
            <v>VIRT_600C</v>
          </cell>
          <cell r="P8929">
            <v>0.16500000000000001</v>
          </cell>
          <cell r="AD8929">
            <v>4</v>
          </cell>
        </row>
        <row r="8930">
          <cell r="D8930" t="str">
            <v>VIRT_600C</v>
          </cell>
          <cell r="P8930">
            <v>0.16500000000000001</v>
          </cell>
          <cell r="AD8930">
            <v>5</v>
          </cell>
        </row>
        <row r="8931">
          <cell r="D8931" t="str">
            <v>VIRT_600C</v>
          </cell>
          <cell r="P8931">
            <v>0.16500000000000001</v>
          </cell>
          <cell r="AD8931">
            <v>6</v>
          </cell>
        </row>
        <row r="8932">
          <cell r="D8932" t="str">
            <v>VIRT_602C</v>
          </cell>
          <cell r="P8932">
            <v>3.7999999999999999E-2</v>
          </cell>
          <cell r="AD8932">
            <v>1</v>
          </cell>
        </row>
        <row r="8933">
          <cell r="D8933" t="str">
            <v>VIRT_602C</v>
          </cell>
          <cell r="P8933">
            <v>3.7999999999999999E-2</v>
          </cell>
          <cell r="AD8933">
            <v>2</v>
          </cell>
        </row>
        <row r="8934">
          <cell r="D8934" t="str">
            <v>VIRT_602C</v>
          </cell>
          <cell r="P8934">
            <v>3.7999999999999999E-2</v>
          </cell>
          <cell r="AD8934">
            <v>3</v>
          </cell>
        </row>
        <row r="8935">
          <cell r="D8935" t="str">
            <v>VIRT_602C</v>
          </cell>
          <cell r="P8935">
            <v>3.7999999999999999E-2</v>
          </cell>
          <cell r="AD8935">
            <v>4</v>
          </cell>
        </row>
        <row r="8936">
          <cell r="D8936" t="str">
            <v>VIRT_602C</v>
          </cell>
          <cell r="P8936">
            <v>3.7999999999999999E-2</v>
          </cell>
          <cell r="AD8936">
            <v>5</v>
          </cell>
        </row>
        <row r="8937">
          <cell r="D8937" t="str">
            <v>VIRT_602C</v>
          </cell>
          <cell r="P8937">
            <v>3.7999999999999999E-2</v>
          </cell>
          <cell r="AD8937">
            <v>6</v>
          </cell>
        </row>
        <row r="8938">
          <cell r="D8938" t="str">
            <v>VIRT_605C</v>
          </cell>
          <cell r="P8938">
            <v>0.35</v>
          </cell>
          <cell r="AD8938">
            <v>1</v>
          </cell>
        </row>
        <row r="8939">
          <cell r="D8939" t="str">
            <v>VIRT_605C</v>
          </cell>
          <cell r="P8939">
            <v>0.35</v>
          </cell>
          <cell r="AD8939">
            <v>2</v>
          </cell>
        </row>
        <row r="8940">
          <cell r="D8940" t="str">
            <v>VIRT_605C</v>
          </cell>
          <cell r="P8940">
            <v>0.35</v>
          </cell>
          <cell r="AD8940">
            <v>3</v>
          </cell>
        </row>
        <row r="8941">
          <cell r="D8941" t="str">
            <v>VIRT_605C</v>
          </cell>
          <cell r="P8941">
            <v>0.35</v>
          </cell>
          <cell r="AD8941">
            <v>4</v>
          </cell>
        </row>
        <row r="8942">
          <cell r="D8942" t="str">
            <v>VIRT_605C</v>
          </cell>
          <cell r="P8942">
            <v>0.35</v>
          </cell>
          <cell r="AD8942">
            <v>5</v>
          </cell>
        </row>
        <row r="8943">
          <cell r="D8943" t="str">
            <v>VIRT_605C</v>
          </cell>
          <cell r="P8943">
            <v>0.35</v>
          </cell>
          <cell r="AD8943">
            <v>6</v>
          </cell>
        </row>
        <row r="8944">
          <cell r="D8944" t="str">
            <v>VIRT_606C</v>
          </cell>
          <cell r="P8944">
            <v>0.33</v>
          </cell>
          <cell r="AD8944">
            <v>1</v>
          </cell>
        </row>
        <row r="8945">
          <cell r="D8945" t="str">
            <v>VIRT_606C</v>
          </cell>
          <cell r="P8945">
            <v>0.33</v>
          </cell>
          <cell r="AD8945">
            <v>2</v>
          </cell>
        </row>
        <row r="8946">
          <cell r="D8946" t="str">
            <v>VIRT_606C</v>
          </cell>
          <cell r="P8946">
            <v>0.33</v>
          </cell>
          <cell r="AD8946">
            <v>3</v>
          </cell>
        </row>
        <row r="8947">
          <cell r="D8947" t="str">
            <v>VIRT_606C</v>
          </cell>
          <cell r="P8947">
            <v>0.33</v>
          </cell>
          <cell r="AD8947">
            <v>4</v>
          </cell>
        </row>
        <row r="8948">
          <cell r="D8948" t="str">
            <v>VIRT_606C</v>
          </cell>
          <cell r="P8948">
            <v>0.33</v>
          </cell>
          <cell r="AD8948">
            <v>5</v>
          </cell>
        </row>
        <row r="8949">
          <cell r="D8949" t="str">
            <v>VIRT_606C</v>
          </cell>
          <cell r="P8949">
            <v>0.33</v>
          </cell>
          <cell r="AD8949">
            <v>6</v>
          </cell>
        </row>
        <row r="8950">
          <cell r="D8950" t="str">
            <v>VIRT_607C</v>
          </cell>
          <cell r="P8950">
            <v>1.4999999999999999E-2</v>
          </cell>
          <cell r="AD8950">
            <v>1</v>
          </cell>
        </row>
        <row r="8951">
          <cell r="D8951" t="str">
            <v>VIRT_607C</v>
          </cell>
          <cell r="P8951">
            <v>1.4999999999999999E-2</v>
          </cell>
          <cell r="AD8951">
            <v>2</v>
          </cell>
        </row>
        <row r="8952">
          <cell r="D8952" t="str">
            <v>VIRT_607C</v>
          </cell>
          <cell r="P8952">
            <v>1.4999999999999999E-2</v>
          </cell>
          <cell r="AD8952">
            <v>3</v>
          </cell>
        </row>
        <row r="8953">
          <cell r="D8953" t="str">
            <v>VIRT_607C</v>
          </cell>
          <cell r="P8953">
            <v>1.4999999999999999E-2</v>
          </cell>
          <cell r="AD8953">
            <v>4</v>
          </cell>
        </row>
        <row r="8954">
          <cell r="D8954" t="str">
            <v>VIRT_607C</v>
          </cell>
          <cell r="P8954">
            <v>1.4999999999999999E-2</v>
          </cell>
          <cell r="AD8954">
            <v>5</v>
          </cell>
        </row>
        <row r="8955">
          <cell r="D8955" t="str">
            <v>VIRT_607C</v>
          </cell>
          <cell r="P8955">
            <v>1.4999999999999999E-2</v>
          </cell>
          <cell r="AD8955">
            <v>6</v>
          </cell>
        </row>
        <row r="8956">
          <cell r="D8956" t="str">
            <v>VIRT_609C</v>
          </cell>
          <cell r="P8956">
            <v>2.5999999999999999E-2</v>
          </cell>
          <cell r="AD8956">
            <v>1</v>
          </cell>
        </row>
        <row r="8957">
          <cell r="D8957" t="str">
            <v>VIRT_609C</v>
          </cell>
          <cell r="P8957">
            <v>2.5999999999999999E-2</v>
          </cell>
          <cell r="AD8957">
            <v>2</v>
          </cell>
        </row>
        <row r="8958">
          <cell r="D8958" t="str">
            <v>VIRT_609C</v>
          </cell>
          <cell r="P8958">
            <v>2.5999999999999999E-2</v>
          </cell>
          <cell r="AD8958">
            <v>3</v>
          </cell>
        </row>
        <row r="8959">
          <cell r="D8959" t="str">
            <v>VIRT_609C</v>
          </cell>
          <cell r="P8959">
            <v>2.5999999999999999E-2</v>
          </cell>
          <cell r="AD8959">
            <v>4</v>
          </cell>
        </row>
        <row r="8960">
          <cell r="D8960" t="str">
            <v>VIRT_609C</v>
          </cell>
          <cell r="P8960">
            <v>2.5999999999999999E-2</v>
          </cell>
          <cell r="AD8960">
            <v>5</v>
          </cell>
        </row>
        <row r="8961">
          <cell r="D8961" t="str">
            <v>VIRT_609C</v>
          </cell>
          <cell r="P8961">
            <v>2.5999999999999999E-2</v>
          </cell>
          <cell r="AD8961">
            <v>6</v>
          </cell>
        </row>
        <row r="8962">
          <cell r="D8962" t="str">
            <v>VIRT_611C</v>
          </cell>
          <cell r="P8962">
            <v>6.5000000000000002E-2</v>
          </cell>
          <cell r="AD8962">
            <v>1</v>
          </cell>
        </row>
        <row r="8963">
          <cell r="D8963" t="str">
            <v>VIRT_611C</v>
          </cell>
          <cell r="P8963">
            <v>6.5000000000000002E-2</v>
          </cell>
          <cell r="AD8963">
            <v>2</v>
          </cell>
        </row>
        <row r="8964">
          <cell r="D8964" t="str">
            <v>VIRT_611C</v>
          </cell>
          <cell r="P8964">
            <v>6.5000000000000002E-2</v>
          </cell>
          <cell r="AD8964">
            <v>3</v>
          </cell>
        </row>
        <row r="8965">
          <cell r="D8965" t="str">
            <v>VIRT_611C</v>
          </cell>
          <cell r="P8965">
            <v>6.5000000000000002E-2</v>
          </cell>
          <cell r="AD8965">
            <v>4</v>
          </cell>
        </row>
        <row r="8966">
          <cell r="D8966" t="str">
            <v>VIRT_611C</v>
          </cell>
          <cell r="P8966">
            <v>6.5000000000000002E-2</v>
          </cell>
          <cell r="AD8966">
            <v>5</v>
          </cell>
        </row>
        <row r="8967">
          <cell r="D8967" t="str">
            <v>VIRT_611C</v>
          </cell>
          <cell r="P8967">
            <v>6.5000000000000002E-2</v>
          </cell>
          <cell r="AD8967">
            <v>6</v>
          </cell>
        </row>
        <row r="8968">
          <cell r="D8968" t="str">
            <v>VIRT_613C</v>
          </cell>
          <cell r="P8968">
            <v>0.32</v>
          </cell>
          <cell r="AD8968">
            <v>1</v>
          </cell>
        </row>
        <row r="8969">
          <cell r="D8969" t="str">
            <v>VIRT_613C</v>
          </cell>
          <cell r="P8969">
            <v>0.32</v>
          </cell>
          <cell r="AD8969">
            <v>2</v>
          </cell>
        </row>
        <row r="8970">
          <cell r="D8970" t="str">
            <v>VIRT_613C</v>
          </cell>
          <cell r="P8970">
            <v>0.32</v>
          </cell>
          <cell r="AD8970">
            <v>3</v>
          </cell>
        </row>
        <row r="8971">
          <cell r="D8971" t="str">
            <v>VIRT_613C</v>
          </cell>
          <cell r="P8971">
            <v>0.32</v>
          </cell>
          <cell r="AD8971">
            <v>4</v>
          </cell>
        </row>
        <row r="8972">
          <cell r="D8972" t="str">
            <v>VIRT_613C</v>
          </cell>
          <cell r="P8972">
            <v>0.32</v>
          </cell>
          <cell r="AD8972">
            <v>5</v>
          </cell>
        </row>
        <row r="8973">
          <cell r="D8973" t="str">
            <v>VIRT_613C</v>
          </cell>
          <cell r="P8973">
            <v>0.32</v>
          </cell>
          <cell r="AD8973">
            <v>6</v>
          </cell>
        </row>
        <row r="8974">
          <cell r="D8974" t="str">
            <v>VIRT_614C</v>
          </cell>
          <cell r="P8974">
            <v>0.63</v>
          </cell>
          <cell r="AD8974">
            <v>1</v>
          </cell>
        </row>
        <row r="8975">
          <cell r="D8975" t="str">
            <v>VIRT_614C</v>
          </cell>
          <cell r="P8975">
            <v>0.63</v>
          </cell>
          <cell r="AD8975">
            <v>2</v>
          </cell>
        </row>
        <row r="8976">
          <cell r="D8976" t="str">
            <v>VIRT_614C</v>
          </cell>
          <cell r="P8976">
            <v>0.63</v>
          </cell>
          <cell r="AD8976">
            <v>3</v>
          </cell>
        </row>
        <row r="8977">
          <cell r="D8977" t="str">
            <v>VIRT_614C</v>
          </cell>
          <cell r="P8977">
            <v>0.63</v>
          </cell>
          <cell r="AD8977">
            <v>4</v>
          </cell>
        </row>
        <row r="8978">
          <cell r="D8978" t="str">
            <v>VIRT_614C</v>
          </cell>
          <cell r="P8978">
            <v>0.63</v>
          </cell>
          <cell r="AD8978">
            <v>5</v>
          </cell>
        </row>
        <row r="8979">
          <cell r="D8979" t="str">
            <v>VIRT_614C</v>
          </cell>
          <cell r="P8979">
            <v>0.63</v>
          </cell>
          <cell r="AD8979">
            <v>6</v>
          </cell>
        </row>
        <row r="8980">
          <cell r="D8980" t="str">
            <v>VIRT_615C</v>
          </cell>
          <cell r="P8980">
            <v>0.94499999999999995</v>
          </cell>
          <cell r="AD8980">
            <v>1</v>
          </cell>
        </row>
        <row r="8981">
          <cell r="D8981" t="str">
            <v>VIRT_615C</v>
          </cell>
          <cell r="P8981">
            <v>0.94499999999999995</v>
          </cell>
          <cell r="AD8981">
            <v>2</v>
          </cell>
        </row>
        <row r="8982">
          <cell r="D8982" t="str">
            <v>VIRT_615C</v>
          </cell>
          <cell r="P8982">
            <v>0.94499999999999995</v>
          </cell>
          <cell r="AD8982">
            <v>3</v>
          </cell>
        </row>
        <row r="8983">
          <cell r="D8983" t="str">
            <v>VIRT_615C</v>
          </cell>
          <cell r="P8983">
            <v>0.94499999999999995</v>
          </cell>
          <cell r="AD8983">
            <v>4</v>
          </cell>
        </row>
        <row r="8984">
          <cell r="D8984" t="str">
            <v>VIRT_615C</v>
          </cell>
          <cell r="P8984">
            <v>0.94499999999999995</v>
          </cell>
          <cell r="AD8984">
            <v>5</v>
          </cell>
        </row>
        <row r="8985">
          <cell r="D8985" t="str">
            <v>VIRT_615C</v>
          </cell>
          <cell r="P8985">
            <v>0.94499999999999995</v>
          </cell>
          <cell r="AD8985">
            <v>6</v>
          </cell>
        </row>
        <row r="8986">
          <cell r="D8986" t="str">
            <v>VIRT_619C</v>
          </cell>
          <cell r="P8986">
            <v>3.1E-2</v>
          </cell>
          <cell r="AD8986">
            <v>1</v>
          </cell>
        </row>
        <row r="8987">
          <cell r="D8987" t="str">
            <v>VIRT_619C</v>
          </cell>
          <cell r="P8987">
            <v>3.1E-2</v>
          </cell>
          <cell r="AD8987">
            <v>2</v>
          </cell>
        </row>
        <row r="8988">
          <cell r="D8988" t="str">
            <v>VIRT_619C</v>
          </cell>
          <cell r="P8988">
            <v>3.1E-2</v>
          </cell>
          <cell r="AD8988">
            <v>3</v>
          </cell>
        </row>
        <row r="8989">
          <cell r="D8989" t="str">
            <v>VIRT_619C</v>
          </cell>
          <cell r="P8989">
            <v>3.1E-2</v>
          </cell>
          <cell r="AD8989">
            <v>4</v>
          </cell>
        </row>
        <row r="8990">
          <cell r="D8990" t="str">
            <v>VIRT_619C</v>
          </cell>
          <cell r="P8990">
            <v>3.1E-2</v>
          </cell>
          <cell r="AD8990">
            <v>5</v>
          </cell>
        </row>
        <row r="8991">
          <cell r="D8991" t="str">
            <v>VIRT_619C</v>
          </cell>
          <cell r="P8991">
            <v>3.1E-2</v>
          </cell>
          <cell r="AD8991">
            <v>6</v>
          </cell>
        </row>
        <row r="8992">
          <cell r="D8992" t="str">
            <v>VIRT_628C</v>
          </cell>
          <cell r="P8992">
            <v>0.69</v>
          </cell>
          <cell r="AD8992">
            <v>1</v>
          </cell>
        </row>
        <row r="8993">
          <cell r="D8993" t="str">
            <v>VIRT_628C</v>
          </cell>
          <cell r="P8993">
            <v>0.69</v>
          </cell>
          <cell r="AD8993">
            <v>2</v>
          </cell>
        </row>
        <row r="8994">
          <cell r="D8994" t="str">
            <v>VIRT_628C</v>
          </cell>
          <cell r="P8994">
            <v>0.69</v>
          </cell>
          <cell r="AD8994">
            <v>3</v>
          </cell>
        </row>
        <row r="8995">
          <cell r="D8995" t="str">
            <v>VIRT_628C</v>
          </cell>
          <cell r="P8995">
            <v>0.69</v>
          </cell>
          <cell r="AD8995">
            <v>4</v>
          </cell>
        </row>
        <row r="8996">
          <cell r="D8996" t="str">
            <v>VIRT_628C</v>
          </cell>
          <cell r="P8996">
            <v>0.69</v>
          </cell>
          <cell r="AD8996">
            <v>5</v>
          </cell>
        </row>
        <row r="8997">
          <cell r="D8997" t="str">
            <v>VIRT_628C</v>
          </cell>
          <cell r="P8997">
            <v>0.69</v>
          </cell>
          <cell r="AD8997">
            <v>6</v>
          </cell>
        </row>
        <row r="8998">
          <cell r="D8998" t="str">
            <v>VIRT_629C</v>
          </cell>
          <cell r="P8998">
            <v>0.92</v>
          </cell>
          <cell r="AD8998">
            <v>1</v>
          </cell>
        </row>
        <row r="8999">
          <cell r="D8999" t="str">
            <v>VIRT_629C</v>
          </cell>
          <cell r="P8999">
            <v>0.92</v>
          </cell>
          <cell r="AD8999">
            <v>2</v>
          </cell>
        </row>
        <row r="9000">
          <cell r="D9000" t="str">
            <v>VIRT_629C</v>
          </cell>
          <cell r="P9000">
            <v>0.92</v>
          </cell>
          <cell r="AD9000">
            <v>3</v>
          </cell>
        </row>
        <row r="9001">
          <cell r="D9001" t="str">
            <v>VIRT_629C</v>
          </cell>
          <cell r="P9001">
            <v>0.92</v>
          </cell>
          <cell r="AD9001">
            <v>4</v>
          </cell>
        </row>
        <row r="9002">
          <cell r="D9002" t="str">
            <v>VIRT_629C</v>
          </cell>
          <cell r="P9002">
            <v>0.92</v>
          </cell>
          <cell r="AD9002">
            <v>5</v>
          </cell>
        </row>
        <row r="9003">
          <cell r="D9003" t="str">
            <v>VIRT_629C</v>
          </cell>
          <cell r="P9003">
            <v>0.92</v>
          </cell>
          <cell r="AD9003">
            <v>6</v>
          </cell>
        </row>
        <row r="9004">
          <cell r="D9004" t="str">
            <v>VIRT_631C</v>
          </cell>
          <cell r="P9004">
            <v>0.46</v>
          </cell>
          <cell r="AD9004">
            <v>1</v>
          </cell>
        </row>
        <row r="9005">
          <cell r="D9005" t="str">
            <v>VIRT_631C</v>
          </cell>
          <cell r="P9005">
            <v>0.46</v>
          </cell>
          <cell r="AD9005">
            <v>2</v>
          </cell>
        </row>
        <row r="9006">
          <cell r="D9006" t="str">
            <v>VIRT_631C</v>
          </cell>
          <cell r="P9006">
            <v>0.46</v>
          </cell>
          <cell r="AD9006">
            <v>3</v>
          </cell>
        </row>
        <row r="9007">
          <cell r="D9007" t="str">
            <v>VIRT_631C</v>
          </cell>
          <cell r="P9007">
            <v>0.46</v>
          </cell>
          <cell r="AD9007">
            <v>4</v>
          </cell>
        </row>
        <row r="9008">
          <cell r="D9008" t="str">
            <v>VIRT_631C</v>
          </cell>
          <cell r="P9008">
            <v>0.46</v>
          </cell>
          <cell r="AD9008">
            <v>5</v>
          </cell>
        </row>
        <row r="9009">
          <cell r="D9009" t="str">
            <v>VIRT_631C</v>
          </cell>
          <cell r="P9009">
            <v>0.46</v>
          </cell>
          <cell r="AD9009">
            <v>6</v>
          </cell>
        </row>
        <row r="9010">
          <cell r="D9010" t="str">
            <v>VIRT_633C</v>
          </cell>
          <cell r="P9010">
            <v>1.4999999999999999E-2</v>
          </cell>
          <cell r="AD9010">
            <v>1</v>
          </cell>
        </row>
        <row r="9011">
          <cell r="D9011" t="str">
            <v>VIRT_633C</v>
          </cell>
          <cell r="P9011">
            <v>1.4999999999999999E-2</v>
          </cell>
          <cell r="AD9011">
            <v>2</v>
          </cell>
        </row>
        <row r="9012">
          <cell r="D9012" t="str">
            <v>VIRT_633C</v>
          </cell>
          <cell r="P9012">
            <v>1.4999999999999999E-2</v>
          </cell>
          <cell r="AD9012">
            <v>3</v>
          </cell>
        </row>
        <row r="9013">
          <cell r="D9013" t="str">
            <v>VIRT_633C</v>
          </cell>
          <cell r="P9013">
            <v>1.4999999999999999E-2</v>
          </cell>
          <cell r="AD9013">
            <v>4</v>
          </cell>
        </row>
        <row r="9014">
          <cell r="D9014" t="str">
            <v>VIRT_633C</v>
          </cell>
          <cell r="P9014">
            <v>1.4999999999999999E-2</v>
          </cell>
          <cell r="AD9014">
            <v>5</v>
          </cell>
        </row>
        <row r="9015">
          <cell r="D9015" t="str">
            <v>VIRT_633C</v>
          </cell>
          <cell r="P9015">
            <v>1.4999999999999999E-2</v>
          </cell>
          <cell r="AD9015">
            <v>6</v>
          </cell>
        </row>
        <row r="9016">
          <cell r="D9016" t="str">
            <v>VIRT_635C</v>
          </cell>
          <cell r="P9016">
            <v>0.18</v>
          </cell>
          <cell r="AD9016">
            <v>1</v>
          </cell>
        </row>
        <row r="9017">
          <cell r="D9017" t="str">
            <v>VIRT_635C</v>
          </cell>
          <cell r="P9017">
            <v>0.18</v>
          </cell>
          <cell r="AD9017">
            <v>2</v>
          </cell>
        </row>
        <row r="9018">
          <cell r="D9018" t="str">
            <v>VIRT_635C</v>
          </cell>
          <cell r="P9018">
            <v>0.18</v>
          </cell>
          <cell r="AD9018">
            <v>3</v>
          </cell>
        </row>
        <row r="9019">
          <cell r="D9019" t="str">
            <v>VIRT_635C</v>
          </cell>
          <cell r="P9019">
            <v>0.18</v>
          </cell>
          <cell r="AD9019">
            <v>4</v>
          </cell>
        </row>
        <row r="9020">
          <cell r="D9020" t="str">
            <v>VIRT_635C</v>
          </cell>
          <cell r="P9020">
            <v>0.18</v>
          </cell>
          <cell r="AD9020">
            <v>5</v>
          </cell>
        </row>
        <row r="9021">
          <cell r="D9021" t="str">
            <v>VIRT_635C</v>
          </cell>
          <cell r="P9021">
            <v>0.18</v>
          </cell>
          <cell r="AD9021">
            <v>6</v>
          </cell>
        </row>
        <row r="9022">
          <cell r="D9022" t="str">
            <v>VIRT_642C</v>
          </cell>
          <cell r="P9022">
            <v>9.7000000000000003E-2</v>
          </cell>
          <cell r="AD9022">
            <v>1</v>
          </cell>
        </row>
        <row r="9023">
          <cell r="D9023" t="str">
            <v>VIRT_642C</v>
          </cell>
          <cell r="P9023">
            <v>9.7000000000000003E-2</v>
          </cell>
          <cell r="AD9023">
            <v>2</v>
          </cell>
        </row>
        <row r="9024">
          <cell r="D9024" t="str">
            <v>VIRT_642C</v>
          </cell>
          <cell r="P9024">
            <v>9.7000000000000003E-2</v>
          </cell>
          <cell r="AD9024">
            <v>3</v>
          </cell>
        </row>
        <row r="9025">
          <cell r="D9025" t="str">
            <v>VIRT_642C</v>
          </cell>
          <cell r="P9025">
            <v>9.7000000000000003E-2</v>
          </cell>
          <cell r="AD9025">
            <v>4</v>
          </cell>
        </row>
        <row r="9026">
          <cell r="D9026" t="str">
            <v>VIRT_642C</v>
          </cell>
          <cell r="P9026">
            <v>9.7000000000000003E-2</v>
          </cell>
          <cell r="AD9026">
            <v>5</v>
          </cell>
        </row>
        <row r="9027">
          <cell r="D9027" t="str">
            <v>VIRT_642C</v>
          </cell>
          <cell r="P9027">
            <v>9.7000000000000003E-2</v>
          </cell>
          <cell r="AD9027">
            <v>6</v>
          </cell>
        </row>
        <row r="9028">
          <cell r="D9028" t="str">
            <v>VIRT_643C</v>
          </cell>
          <cell r="P9028">
            <v>0.1</v>
          </cell>
          <cell r="AD9028">
            <v>1</v>
          </cell>
        </row>
        <row r="9029">
          <cell r="D9029" t="str">
            <v>VIRT_643C</v>
          </cell>
          <cell r="P9029">
            <v>0.1</v>
          </cell>
          <cell r="AD9029">
            <v>2</v>
          </cell>
        </row>
        <row r="9030">
          <cell r="D9030" t="str">
            <v>VIRT_643C</v>
          </cell>
          <cell r="P9030">
            <v>0.1</v>
          </cell>
          <cell r="AD9030">
            <v>3</v>
          </cell>
        </row>
        <row r="9031">
          <cell r="D9031" t="str">
            <v>VIRT_643C</v>
          </cell>
          <cell r="P9031">
            <v>0.1</v>
          </cell>
          <cell r="AD9031">
            <v>4</v>
          </cell>
        </row>
        <row r="9032">
          <cell r="D9032" t="str">
            <v>VIRT_643C</v>
          </cell>
          <cell r="P9032">
            <v>0.1</v>
          </cell>
          <cell r="AD9032">
            <v>5</v>
          </cell>
        </row>
        <row r="9033">
          <cell r="D9033" t="str">
            <v>VIRT_643C</v>
          </cell>
          <cell r="P9033">
            <v>0.1</v>
          </cell>
          <cell r="AD9033">
            <v>6</v>
          </cell>
        </row>
        <row r="9034">
          <cell r="D9034" t="str">
            <v>VIRT_644C</v>
          </cell>
          <cell r="P9034">
            <v>0.53</v>
          </cell>
          <cell r="AD9034">
            <v>1</v>
          </cell>
        </row>
        <row r="9035">
          <cell r="D9035" t="str">
            <v>VIRT_644C</v>
          </cell>
          <cell r="P9035">
            <v>0.53</v>
          </cell>
          <cell r="AD9035">
            <v>2</v>
          </cell>
        </row>
        <row r="9036">
          <cell r="D9036" t="str">
            <v>VIRT_644C</v>
          </cell>
          <cell r="P9036">
            <v>0.53</v>
          </cell>
          <cell r="AD9036">
            <v>3</v>
          </cell>
        </row>
        <row r="9037">
          <cell r="D9037" t="str">
            <v>VIRT_644C</v>
          </cell>
          <cell r="P9037">
            <v>0.53</v>
          </cell>
          <cell r="AD9037">
            <v>4</v>
          </cell>
        </row>
        <row r="9038">
          <cell r="D9038" t="str">
            <v>VIRT_644C</v>
          </cell>
          <cell r="P9038">
            <v>0.53</v>
          </cell>
          <cell r="AD9038">
            <v>5</v>
          </cell>
        </row>
        <row r="9039">
          <cell r="D9039" t="str">
            <v>VIRT_644C</v>
          </cell>
          <cell r="P9039">
            <v>0.53</v>
          </cell>
          <cell r="AD9039">
            <v>6</v>
          </cell>
        </row>
        <row r="9040">
          <cell r="D9040" t="str">
            <v>VIRT_649C</v>
          </cell>
          <cell r="P9040">
            <v>0.01</v>
          </cell>
          <cell r="AD9040">
            <v>1</v>
          </cell>
        </row>
        <row r="9041">
          <cell r="D9041" t="str">
            <v>VIRT_649C</v>
          </cell>
          <cell r="P9041">
            <v>0.01</v>
          </cell>
          <cell r="AD9041">
            <v>2</v>
          </cell>
        </row>
        <row r="9042">
          <cell r="D9042" t="str">
            <v>VIRT_649C</v>
          </cell>
          <cell r="P9042">
            <v>0.01</v>
          </cell>
          <cell r="AD9042">
            <v>3</v>
          </cell>
        </row>
        <row r="9043">
          <cell r="D9043" t="str">
            <v>VIRT_649C</v>
          </cell>
          <cell r="P9043">
            <v>0.01</v>
          </cell>
          <cell r="AD9043">
            <v>4</v>
          </cell>
        </row>
        <row r="9044">
          <cell r="D9044" t="str">
            <v>VIRT_649C</v>
          </cell>
          <cell r="P9044">
            <v>0.01</v>
          </cell>
          <cell r="AD9044">
            <v>5</v>
          </cell>
        </row>
        <row r="9045">
          <cell r="D9045" t="str">
            <v>VIRT_649C</v>
          </cell>
          <cell r="P9045">
            <v>0.01</v>
          </cell>
          <cell r="AD9045">
            <v>6</v>
          </cell>
        </row>
        <row r="9046">
          <cell r="D9046" t="str">
            <v>VIRT_650C</v>
          </cell>
          <cell r="P9046">
            <v>2.3E-2</v>
          </cell>
          <cell r="AD9046">
            <v>1</v>
          </cell>
        </row>
        <row r="9047">
          <cell r="D9047" t="str">
            <v>VIRT_650C</v>
          </cell>
          <cell r="P9047">
            <v>2.3E-2</v>
          </cell>
          <cell r="AD9047">
            <v>2</v>
          </cell>
        </row>
        <row r="9048">
          <cell r="D9048" t="str">
            <v>VIRT_650C</v>
          </cell>
          <cell r="P9048">
            <v>2.3E-2</v>
          </cell>
          <cell r="AD9048">
            <v>3</v>
          </cell>
        </row>
        <row r="9049">
          <cell r="D9049" t="str">
            <v>VIRT_650C</v>
          </cell>
          <cell r="P9049">
            <v>2.3E-2</v>
          </cell>
          <cell r="AD9049">
            <v>4</v>
          </cell>
        </row>
        <row r="9050">
          <cell r="D9050" t="str">
            <v>VIRT_650C</v>
          </cell>
          <cell r="P9050">
            <v>2.3E-2</v>
          </cell>
          <cell r="AD9050">
            <v>5</v>
          </cell>
        </row>
        <row r="9051">
          <cell r="D9051" t="str">
            <v>VIRT_650C</v>
          </cell>
          <cell r="P9051">
            <v>2.3E-2</v>
          </cell>
          <cell r="AD9051">
            <v>6</v>
          </cell>
        </row>
        <row r="9052">
          <cell r="D9052" t="str">
            <v>VIRT_651C</v>
          </cell>
          <cell r="P9052">
            <v>3.2000000000000001E-2</v>
          </cell>
          <cell r="AD9052">
            <v>1</v>
          </cell>
        </row>
        <row r="9053">
          <cell r="D9053" t="str">
            <v>VIRT_651C</v>
          </cell>
          <cell r="P9053">
            <v>3.2000000000000001E-2</v>
          </cell>
          <cell r="AD9053">
            <v>2</v>
          </cell>
        </row>
        <row r="9054">
          <cell r="D9054" t="str">
            <v>VIRT_651C</v>
          </cell>
          <cell r="P9054">
            <v>3.2000000000000001E-2</v>
          </cell>
          <cell r="AD9054">
            <v>3</v>
          </cell>
        </row>
        <row r="9055">
          <cell r="D9055" t="str">
            <v>VIRT_651C</v>
          </cell>
          <cell r="P9055">
            <v>3.2000000000000001E-2</v>
          </cell>
          <cell r="AD9055">
            <v>4</v>
          </cell>
        </row>
        <row r="9056">
          <cell r="D9056" t="str">
            <v>VIRT_651C</v>
          </cell>
          <cell r="P9056">
            <v>3.2000000000000001E-2</v>
          </cell>
          <cell r="AD9056">
            <v>5</v>
          </cell>
        </row>
        <row r="9057">
          <cell r="D9057" t="str">
            <v>VIRT_651C</v>
          </cell>
          <cell r="P9057">
            <v>3.2000000000000001E-2</v>
          </cell>
          <cell r="AD9057">
            <v>6</v>
          </cell>
        </row>
        <row r="9058">
          <cell r="D9058" t="str">
            <v>VIRT_652C</v>
          </cell>
          <cell r="P9058">
            <v>1.4999999999999999E-2</v>
          </cell>
          <cell r="AD9058">
            <v>1</v>
          </cell>
        </row>
        <row r="9059">
          <cell r="D9059" t="str">
            <v>VIRT_652C</v>
          </cell>
          <cell r="P9059">
            <v>1.4999999999999999E-2</v>
          </cell>
          <cell r="AD9059">
            <v>2</v>
          </cell>
        </row>
        <row r="9060">
          <cell r="D9060" t="str">
            <v>VIRT_652C</v>
          </cell>
          <cell r="P9060">
            <v>1.4999999999999999E-2</v>
          </cell>
          <cell r="AD9060">
            <v>3</v>
          </cell>
        </row>
        <row r="9061">
          <cell r="D9061" t="str">
            <v>VIRT_652C</v>
          </cell>
          <cell r="P9061">
            <v>1.4999999999999999E-2</v>
          </cell>
          <cell r="AD9061">
            <v>4</v>
          </cell>
        </row>
        <row r="9062">
          <cell r="D9062" t="str">
            <v>VIRT_652C</v>
          </cell>
          <cell r="P9062">
            <v>1.4999999999999999E-2</v>
          </cell>
          <cell r="AD9062">
            <v>5</v>
          </cell>
        </row>
        <row r="9063">
          <cell r="D9063" t="str">
            <v>VIRT_652C</v>
          </cell>
          <cell r="P9063">
            <v>1.4999999999999999E-2</v>
          </cell>
          <cell r="AD9063">
            <v>6</v>
          </cell>
        </row>
        <row r="9064">
          <cell r="D9064" t="str">
            <v>VIRT_657C</v>
          </cell>
          <cell r="P9064">
            <v>0.125</v>
          </cell>
          <cell r="AD9064">
            <v>1</v>
          </cell>
        </row>
        <row r="9065">
          <cell r="D9065" t="str">
            <v>VIRT_657C</v>
          </cell>
          <cell r="P9065">
            <v>0.125</v>
          </cell>
          <cell r="AD9065">
            <v>2</v>
          </cell>
        </row>
        <row r="9066">
          <cell r="D9066" t="str">
            <v>VIRT_657C</v>
          </cell>
          <cell r="P9066">
            <v>0.125</v>
          </cell>
          <cell r="AD9066">
            <v>3</v>
          </cell>
        </row>
        <row r="9067">
          <cell r="D9067" t="str">
            <v>VIRT_657C</v>
          </cell>
          <cell r="P9067">
            <v>0.125</v>
          </cell>
          <cell r="AD9067">
            <v>4</v>
          </cell>
        </row>
        <row r="9068">
          <cell r="D9068" t="str">
            <v>VIRT_657C</v>
          </cell>
          <cell r="P9068">
            <v>0.125</v>
          </cell>
          <cell r="AD9068">
            <v>5</v>
          </cell>
        </row>
        <row r="9069">
          <cell r="D9069" t="str">
            <v>VIRT_657C</v>
          </cell>
          <cell r="P9069">
            <v>0.125</v>
          </cell>
          <cell r="AD9069">
            <v>6</v>
          </cell>
        </row>
        <row r="9070">
          <cell r="D9070" t="str">
            <v>VIRT_658C</v>
          </cell>
          <cell r="P9070">
            <v>4.3999999999999997E-2</v>
          </cell>
          <cell r="AD9070">
            <v>1</v>
          </cell>
        </row>
        <row r="9071">
          <cell r="D9071" t="str">
            <v>VIRT_658C</v>
          </cell>
          <cell r="P9071">
            <v>4.3999999999999997E-2</v>
          </cell>
          <cell r="AD9071">
            <v>2</v>
          </cell>
        </row>
        <row r="9072">
          <cell r="D9072" t="str">
            <v>VIRT_658C</v>
          </cell>
          <cell r="P9072">
            <v>4.3999999999999997E-2</v>
          </cell>
          <cell r="AD9072">
            <v>3</v>
          </cell>
        </row>
        <row r="9073">
          <cell r="D9073" t="str">
            <v>VIRT_658C</v>
          </cell>
          <cell r="P9073">
            <v>4.3999999999999997E-2</v>
          </cell>
          <cell r="AD9073">
            <v>4</v>
          </cell>
        </row>
        <row r="9074">
          <cell r="D9074" t="str">
            <v>VIRT_658C</v>
          </cell>
          <cell r="P9074">
            <v>4.3999999999999997E-2</v>
          </cell>
          <cell r="AD9074">
            <v>5</v>
          </cell>
        </row>
        <row r="9075">
          <cell r="D9075" t="str">
            <v>VIRT_658C</v>
          </cell>
          <cell r="P9075">
            <v>4.3999999999999997E-2</v>
          </cell>
          <cell r="AD9075">
            <v>6</v>
          </cell>
        </row>
        <row r="9076">
          <cell r="D9076" t="str">
            <v>VIRT_664C</v>
          </cell>
          <cell r="P9076">
            <v>0.4</v>
          </cell>
          <cell r="AD9076">
            <v>1</v>
          </cell>
        </row>
        <row r="9077">
          <cell r="D9077" t="str">
            <v>VIRT_664C</v>
          </cell>
          <cell r="P9077">
            <v>0.4</v>
          </cell>
          <cell r="AD9077">
            <v>2</v>
          </cell>
        </row>
        <row r="9078">
          <cell r="D9078" t="str">
            <v>VIRT_664C</v>
          </cell>
          <cell r="P9078">
            <v>0.4</v>
          </cell>
          <cell r="AD9078">
            <v>3</v>
          </cell>
        </row>
        <row r="9079">
          <cell r="D9079" t="str">
            <v>VIRT_664C</v>
          </cell>
          <cell r="P9079">
            <v>0.4</v>
          </cell>
          <cell r="AD9079">
            <v>4</v>
          </cell>
        </row>
        <row r="9080">
          <cell r="D9080" t="str">
            <v>VIRT_664C</v>
          </cell>
          <cell r="P9080">
            <v>0.4</v>
          </cell>
          <cell r="AD9080">
            <v>5</v>
          </cell>
        </row>
        <row r="9081">
          <cell r="D9081" t="str">
            <v>VIRT_664C</v>
          </cell>
          <cell r="P9081">
            <v>0.4</v>
          </cell>
          <cell r="AD9081">
            <v>6</v>
          </cell>
        </row>
        <row r="9082">
          <cell r="D9082" t="str">
            <v>VIRT_665C</v>
          </cell>
          <cell r="P9082">
            <v>0.255</v>
          </cell>
          <cell r="AD9082">
            <v>1</v>
          </cell>
        </row>
        <row r="9083">
          <cell r="D9083" t="str">
            <v>VIRT_665C</v>
          </cell>
          <cell r="P9083">
            <v>0.255</v>
          </cell>
          <cell r="AD9083">
            <v>2</v>
          </cell>
        </row>
        <row r="9084">
          <cell r="D9084" t="str">
            <v>VIRT_665C</v>
          </cell>
          <cell r="P9084">
            <v>0.255</v>
          </cell>
          <cell r="AD9084">
            <v>3</v>
          </cell>
        </row>
        <row r="9085">
          <cell r="D9085" t="str">
            <v>VIRT_665C</v>
          </cell>
          <cell r="P9085">
            <v>0.255</v>
          </cell>
          <cell r="AD9085">
            <v>4</v>
          </cell>
        </row>
        <row r="9086">
          <cell r="D9086" t="str">
            <v>VIRT_665C</v>
          </cell>
          <cell r="P9086">
            <v>0.255</v>
          </cell>
          <cell r="AD9086">
            <v>5</v>
          </cell>
        </row>
        <row r="9087">
          <cell r="D9087" t="str">
            <v>VIRT_665C</v>
          </cell>
          <cell r="P9087">
            <v>0.255</v>
          </cell>
          <cell r="AD9087">
            <v>6</v>
          </cell>
        </row>
        <row r="9088">
          <cell r="D9088" t="str">
            <v>VIRT_670C</v>
          </cell>
          <cell r="P9088">
            <v>0.22500000000000001</v>
          </cell>
          <cell r="AD9088">
            <v>1</v>
          </cell>
        </row>
        <row r="9089">
          <cell r="D9089" t="str">
            <v>VIRT_670C</v>
          </cell>
          <cell r="P9089">
            <v>0.22500000000000001</v>
          </cell>
          <cell r="AD9089">
            <v>2</v>
          </cell>
        </row>
        <row r="9090">
          <cell r="D9090" t="str">
            <v>VIRT_670C</v>
          </cell>
          <cell r="P9090">
            <v>0.22500000000000001</v>
          </cell>
          <cell r="AD9090">
            <v>3</v>
          </cell>
        </row>
        <row r="9091">
          <cell r="D9091" t="str">
            <v>VIRT_670C</v>
          </cell>
          <cell r="P9091">
            <v>0.22500000000000001</v>
          </cell>
          <cell r="AD9091">
            <v>4</v>
          </cell>
        </row>
        <row r="9092">
          <cell r="D9092" t="str">
            <v>VIRT_670C</v>
          </cell>
          <cell r="P9092">
            <v>0.22500000000000001</v>
          </cell>
          <cell r="AD9092">
            <v>5</v>
          </cell>
        </row>
        <row r="9093">
          <cell r="D9093" t="str">
            <v>VIRT_670C</v>
          </cell>
          <cell r="P9093">
            <v>0.22500000000000001</v>
          </cell>
          <cell r="AD9093">
            <v>6</v>
          </cell>
        </row>
        <row r="9094">
          <cell r="D9094" t="str">
            <v>VIRT_677C</v>
          </cell>
          <cell r="P9094">
            <v>0.06</v>
          </cell>
          <cell r="AD9094">
            <v>1</v>
          </cell>
        </row>
        <row r="9095">
          <cell r="D9095" t="str">
            <v>VIRT_677C</v>
          </cell>
          <cell r="P9095">
            <v>0.06</v>
          </cell>
          <cell r="AD9095">
            <v>2</v>
          </cell>
        </row>
        <row r="9096">
          <cell r="D9096" t="str">
            <v>VIRT_677C</v>
          </cell>
          <cell r="P9096">
            <v>0.06</v>
          </cell>
          <cell r="AD9096">
            <v>3</v>
          </cell>
        </row>
        <row r="9097">
          <cell r="D9097" t="str">
            <v>VIRT_677C</v>
          </cell>
          <cell r="P9097">
            <v>0.06</v>
          </cell>
          <cell r="AD9097">
            <v>4</v>
          </cell>
        </row>
        <row r="9098">
          <cell r="D9098" t="str">
            <v>VIRT_677C</v>
          </cell>
          <cell r="P9098">
            <v>0.06</v>
          </cell>
          <cell r="AD9098">
            <v>5</v>
          </cell>
        </row>
        <row r="9099">
          <cell r="D9099" t="str">
            <v>VIRT_677C</v>
          </cell>
          <cell r="P9099">
            <v>0.06</v>
          </cell>
          <cell r="AD9099">
            <v>6</v>
          </cell>
        </row>
        <row r="9100">
          <cell r="D9100" t="str">
            <v>VIRT_678C</v>
          </cell>
          <cell r="P9100">
            <v>0.08</v>
          </cell>
          <cell r="AD9100">
            <v>1</v>
          </cell>
        </row>
        <row r="9101">
          <cell r="D9101" t="str">
            <v>VIRT_678C</v>
          </cell>
          <cell r="P9101">
            <v>0.08</v>
          </cell>
          <cell r="AD9101">
            <v>2</v>
          </cell>
        </row>
        <row r="9102">
          <cell r="D9102" t="str">
            <v>VIRT_678C</v>
          </cell>
          <cell r="P9102">
            <v>0.08</v>
          </cell>
          <cell r="AD9102">
            <v>3</v>
          </cell>
        </row>
        <row r="9103">
          <cell r="D9103" t="str">
            <v>VIRT_678C</v>
          </cell>
          <cell r="P9103">
            <v>0.08</v>
          </cell>
          <cell r="AD9103">
            <v>4</v>
          </cell>
        </row>
        <row r="9104">
          <cell r="D9104" t="str">
            <v>VIRT_678C</v>
          </cell>
          <cell r="P9104">
            <v>0.08</v>
          </cell>
          <cell r="AD9104">
            <v>5</v>
          </cell>
        </row>
        <row r="9105">
          <cell r="D9105" t="str">
            <v>VIRT_678C</v>
          </cell>
          <cell r="P9105">
            <v>0.08</v>
          </cell>
          <cell r="AD9105">
            <v>6</v>
          </cell>
        </row>
        <row r="9106">
          <cell r="D9106" t="str">
            <v>VIRT_682C</v>
          </cell>
          <cell r="P9106">
            <v>0.82</v>
          </cell>
          <cell r="AD9106">
            <v>1</v>
          </cell>
        </row>
        <row r="9107">
          <cell r="D9107" t="str">
            <v>VIRT_682C</v>
          </cell>
          <cell r="P9107">
            <v>0.82</v>
          </cell>
          <cell r="AD9107">
            <v>2</v>
          </cell>
        </row>
        <row r="9108">
          <cell r="D9108" t="str">
            <v>VIRT_682C</v>
          </cell>
          <cell r="P9108">
            <v>0.82</v>
          </cell>
          <cell r="AD9108">
            <v>3</v>
          </cell>
        </row>
        <row r="9109">
          <cell r="D9109" t="str">
            <v>VIRT_682C</v>
          </cell>
          <cell r="P9109">
            <v>0.82</v>
          </cell>
          <cell r="AD9109">
            <v>4</v>
          </cell>
        </row>
        <row r="9110">
          <cell r="D9110" t="str">
            <v>VIRT_682C</v>
          </cell>
          <cell r="P9110">
            <v>0.82</v>
          </cell>
          <cell r="AD9110">
            <v>5</v>
          </cell>
        </row>
        <row r="9111">
          <cell r="D9111" t="str">
            <v>VIRT_682C</v>
          </cell>
          <cell r="P9111">
            <v>0.82</v>
          </cell>
          <cell r="AD9111">
            <v>6</v>
          </cell>
        </row>
        <row r="9112">
          <cell r="D9112" t="str">
            <v>VIRT_683C</v>
          </cell>
          <cell r="P9112">
            <v>0.3</v>
          </cell>
          <cell r="AD9112">
            <v>1</v>
          </cell>
        </row>
        <row r="9113">
          <cell r="D9113" t="str">
            <v>VIRT_683C</v>
          </cell>
          <cell r="P9113">
            <v>0.3</v>
          </cell>
          <cell r="AD9113">
            <v>2</v>
          </cell>
        </row>
        <row r="9114">
          <cell r="D9114" t="str">
            <v>VIRT_683C</v>
          </cell>
          <cell r="P9114">
            <v>0.3</v>
          </cell>
          <cell r="AD9114">
            <v>3</v>
          </cell>
        </row>
        <row r="9115">
          <cell r="D9115" t="str">
            <v>VIRT_683C</v>
          </cell>
          <cell r="P9115">
            <v>0.3</v>
          </cell>
          <cell r="AD9115">
            <v>4</v>
          </cell>
        </row>
        <row r="9116">
          <cell r="D9116" t="str">
            <v>VIRT_683C</v>
          </cell>
          <cell r="P9116">
            <v>0.3</v>
          </cell>
          <cell r="AD9116">
            <v>5</v>
          </cell>
        </row>
        <row r="9117">
          <cell r="D9117" t="str">
            <v>VIRT_683C</v>
          </cell>
          <cell r="P9117">
            <v>0.3</v>
          </cell>
          <cell r="AD9117">
            <v>6</v>
          </cell>
        </row>
        <row r="9118">
          <cell r="D9118" t="str">
            <v>VIRT_684C</v>
          </cell>
          <cell r="P9118">
            <v>0.09</v>
          </cell>
          <cell r="AD9118">
            <v>1</v>
          </cell>
        </row>
        <row r="9119">
          <cell r="D9119" t="str">
            <v>VIRT_684C</v>
          </cell>
          <cell r="P9119">
            <v>0.09</v>
          </cell>
          <cell r="AD9119">
            <v>2</v>
          </cell>
        </row>
        <row r="9120">
          <cell r="D9120" t="str">
            <v>VIRT_684C</v>
          </cell>
          <cell r="P9120">
            <v>0.09</v>
          </cell>
          <cell r="AD9120">
            <v>3</v>
          </cell>
        </row>
        <row r="9121">
          <cell r="D9121" t="str">
            <v>VIRT_684C</v>
          </cell>
          <cell r="P9121">
            <v>0.09</v>
          </cell>
          <cell r="AD9121">
            <v>4</v>
          </cell>
        </row>
        <row r="9122">
          <cell r="D9122" t="str">
            <v>VIRT_684C</v>
          </cell>
          <cell r="P9122">
            <v>0.09</v>
          </cell>
          <cell r="AD9122">
            <v>5</v>
          </cell>
        </row>
        <row r="9123">
          <cell r="D9123" t="str">
            <v>VIRT_684C</v>
          </cell>
          <cell r="P9123">
            <v>0.09</v>
          </cell>
          <cell r="AD9123">
            <v>6</v>
          </cell>
        </row>
        <row r="9124">
          <cell r="D9124" t="str">
            <v>VIRT_686C</v>
          </cell>
          <cell r="P9124">
            <v>3.5000000000000003E-2</v>
          </cell>
          <cell r="AD9124">
            <v>1</v>
          </cell>
        </row>
        <row r="9125">
          <cell r="D9125" t="str">
            <v>VIRT_686C</v>
          </cell>
          <cell r="P9125">
            <v>3.5000000000000003E-2</v>
          </cell>
          <cell r="AD9125">
            <v>2</v>
          </cell>
        </row>
        <row r="9126">
          <cell r="D9126" t="str">
            <v>VIRT_686C</v>
          </cell>
          <cell r="P9126">
            <v>3.5000000000000003E-2</v>
          </cell>
          <cell r="AD9126">
            <v>3</v>
          </cell>
        </row>
        <row r="9127">
          <cell r="D9127" t="str">
            <v>VIRT_686C</v>
          </cell>
          <cell r="P9127">
            <v>3.5000000000000003E-2</v>
          </cell>
          <cell r="AD9127">
            <v>4</v>
          </cell>
        </row>
        <row r="9128">
          <cell r="D9128" t="str">
            <v>VIRT_686C</v>
          </cell>
          <cell r="P9128">
            <v>3.5000000000000003E-2</v>
          </cell>
          <cell r="AD9128">
            <v>5</v>
          </cell>
        </row>
        <row r="9129">
          <cell r="D9129" t="str">
            <v>VIRT_686C</v>
          </cell>
          <cell r="P9129">
            <v>3.5000000000000003E-2</v>
          </cell>
          <cell r="AD9129">
            <v>6</v>
          </cell>
        </row>
        <row r="9130">
          <cell r="D9130" t="str">
            <v>VIRT_688C</v>
          </cell>
          <cell r="P9130">
            <v>0.42499999999999999</v>
          </cell>
          <cell r="AD9130">
            <v>1</v>
          </cell>
        </row>
        <row r="9131">
          <cell r="D9131" t="str">
            <v>VIRT_688C</v>
          </cell>
          <cell r="P9131">
            <v>0.42499999999999999</v>
          </cell>
          <cell r="AD9131">
            <v>2</v>
          </cell>
        </row>
        <row r="9132">
          <cell r="D9132" t="str">
            <v>VIRT_688C</v>
          </cell>
          <cell r="P9132">
            <v>0.42499999999999999</v>
          </cell>
          <cell r="AD9132">
            <v>3</v>
          </cell>
        </row>
        <row r="9133">
          <cell r="D9133" t="str">
            <v>VIRT_688C</v>
          </cell>
          <cell r="P9133">
            <v>0.42499999999999999</v>
          </cell>
          <cell r="AD9133">
            <v>4</v>
          </cell>
        </row>
        <row r="9134">
          <cell r="D9134" t="str">
            <v>VIRT_688C</v>
          </cell>
          <cell r="P9134">
            <v>0.42499999999999999</v>
          </cell>
          <cell r="AD9134">
            <v>5</v>
          </cell>
        </row>
        <row r="9135">
          <cell r="D9135" t="str">
            <v>VIRT_688C</v>
          </cell>
          <cell r="P9135">
            <v>0.42499999999999999</v>
          </cell>
          <cell r="AD9135">
            <v>6</v>
          </cell>
        </row>
        <row r="9136">
          <cell r="D9136" t="str">
            <v>VIRT_689C</v>
          </cell>
          <cell r="P9136">
            <v>0.192</v>
          </cell>
          <cell r="AD9136">
            <v>1</v>
          </cell>
        </row>
        <row r="9137">
          <cell r="D9137" t="str">
            <v>VIRT_689C</v>
          </cell>
          <cell r="P9137">
            <v>0.192</v>
          </cell>
          <cell r="AD9137">
            <v>2</v>
          </cell>
        </row>
        <row r="9138">
          <cell r="D9138" t="str">
            <v>VIRT_689C</v>
          </cell>
          <cell r="P9138">
            <v>0.192</v>
          </cell>
          <cell r="AD9138">
            <v>3</v>
          </cell>
        </row>
        <row r="9139">
          <cell r="D9139" t="str">
            <v>VIRT_689C</v>
          </cell>
          <cell r="P9139">
            <v>0.192</v>
          </cell>
          <cell r="AD9139">
            <v>4</v>
          </cell>
        </row>
        <row r="9140">
          <cell r="D9140" t="str">
            <v>VIRT_689C</v>
          </cell>
          <cell r="P9140">
            <v>0.192</v>
          </cell>
          <cell r="AD9140">
            <v>5</v>
          </cell>
        </row>
        <row r="9141">
          <cell r="D9141" t="str">
            <v>VIRT_689C</v>
          </cell>
          <cell r="P9141">
            <v>0.192</v>
          </cell>
          <cell r="AD9141">
            <v>6</v>
          </cell>
        </row>
        <row r="9142">
          <cell r="D9142" t="str">
            <v>VIRT_690C</v>
          </cell>
          <cell r="P9142">
            <v>0.11</v>
          </cell>
          <cell r="AD9142">
            <v>1</v>
          </cell>
        </row>
        <row r="9143">
          <cell r="D9143" t="str">
            <v>VIRT_690C</v>
          </cell>
          <cell r="P9143">
            <v>0.11</v>
          </cell>
          <cell r="AD9143">
            <v>2</v>
          </cell>
        </row>
        <row r="9144">
          <cell r="D9144" t="str">
            <v>VIRT_690C</v>
          </cell>
          <cell r="P9144">
            <v>0.11</v>
          </cell>
          <cell r="AD9144">
            <v>3</v>
          </cell>
        </row>
        <row r="9145">
          <cell r="D9145" t="str">
            <v>VIRT_690C</v>
          </cell>
          <cell r="P9145">
            <v>0.11</v>
          </cell>
          <cell r="AD9145">
            <v>4</v>
          </cell>
        </row>
        <row r="9146">
          <cell r="D9146" t="str">
            <v>VIRT_690C</v>
          </cell>
          <cell r="P9146">
            <v>0.11</v>
          </cell>
          <cell r="AD9146">
            <v>5</v>
          </cell>
        </row>
        <row r="9147">
          <cell r="D9147" t="str">
            <v>VIRT_690C</v>
          </cell>
          <cell r="P9147">
            <v>0.11</v>
          </cell>
          <cell r="AD9147">
            <v>6</v>
          </cell>
        </row>
        <row r="9148">
          <cell r="D9148" t="str">
            <v>VIRT_691C</v>
          </cell>
          <cell r="P9148">
            <v>3.3000000000000002E-2</v>
          </cell>
          <cell r="AD9148">
            <v>1</v>
          </cell>
        </row>
        <row r="9149">
          <cell r="D9149" t="str">
            <v>VIRT_691C</v>
          </cell>
          <cell r="P9149">
            <v>3.3000000000000002E-2</v>
          </cell>
          <cell r="AD9149">
            <v>2</v>
          </cell>
        </row>
        <row r="9150">
          <cell r="D9150" t="str">
            <v>VIRT_691C</v>
          </cell>
          <cell r="P9150">
            <v>3.3000000000000002E-2</v>
          </cell>
          <cell r="AD9150">
            <v>3</v>
          </cell>
        </row>
        <row r="9151">
          <cell r="D9151" t="str">
            <v>VIRT_691C</v>
          </cell>
          <cell r="P9151">
            <v>3.3000000000000002E-2</v>
          </cell>
          <cell r="AD9151">
            <v>4</v>
          </cell>
        </row>
        <row r="9152">
          <cell r="D9152" t="str">
            <v>VIRT_691C</v>
          </cell>
          <cell r="P9152">
            <v>3.3000000000000002E-2</v>
          </cell>
          <cell r="AD9152">
            <v>5</v>
          </cell>
        </row>
        <row r="9153">
          <cell r="D9153" t="str">
            <v>VIRT_691C</v>
          </cell>
          <cell r="P9153">
            <v>3.3000000000000002E-2</v>
          </cell>
          <cell r="AD9153">
            <v>6</v>
          </cell>
        </row>
        <row r="9154">
          <cell r="D9154" t="str">
            <v>VIRT_694C</v>
          </cell>
          <cell r="P9154">
            <v>1.9E-2</v>
          </cell>
          <cell r="AD9154">
            <v>1</v>
          </cell>
        </row>
        <row r="9155">
          <cell r="D9155" t="str">
            <v>VIRT_694C</v>
          </cell>
          <cell r="P9155">
            <v>1.9E-2</v>
          </cell>
          <cell r="AD9155">
            <v>2</v>
          </cell>
        </row>
        <row r="9156">
          <cell r="D9156" t="str">
            <v>VIRT_694C</v>
          </cell>
          <cell r="P9156">
            <v>1.9E-2</v>
          </cell>
          <cell r="AD9156">
            <v>3</v>
          </cell>
        </row>
        <row r="9157">
          <cell r="D9157" t="str">
            <v>VIRT_694C</v>
          </cell>
          <cell r="P9157">
            <v>1.9E-2</v>
          </cell>
          <cell r="AD9157">
            <v>4</v>
          </cell>
        </row>
        <row r="9158">
          <cell r="D9158" t="str">
            <v>VIRT_694C</v>
          </cell>
          <cell r="P9158">
            <v>1.9E-2</v>
          </cell>
          <cell r="AD9158">
            <v>5</v>
          </cell>
        </row>
        <row r="9159">
          <cell r="D9159" t="str">
            <v>VIRT_694C</v>
          </cell>
          <cell r="P9159">
            <v>1.9E-2</v>
          </cell>
          <cell r="AD9159">
            <v>6</v>
          </cell>
        </row>
        <row r="9160">
          <cell r="D9160" t="str">
            <v>VIRT_695C</v>
          </cell>
          <cell r="P9160">
            <v>1.4999999999999999E-2</v>
          </cell>
          <cell r="AD9160">
            <v>1</v>
          </cell>
        </row>
        <row r="9161">
          <cell r="D9161" t="str">
            <v>VIRT_695C</v>
          </cell>
          <cell r="P9161">
            <v>1.4999999999999999E-2</v>
          </cell>
          <cell r="AD9161">
            <v>2</v>
          </cell>
        </row>
        <row r="9162">
          <cell r="D9162" t="str">
            <v>VIRT_695C</v>
          </cell>
          <cell r="P9162">
            <v>1.4999999999999999E-2</v>
          </cell>
          <cell r="AD9162">
            <v>3</v>
          </cell>
        </row>
        <row r="9163">
          <cell r="D9163" t="str">
            <v>VIRT_695C</v>
          </cell>
          <cell r="P9163">
            <v>1.4999999999999999E-2</v>
          </cell>
          <cell r="AD9163">
            <v>4</v>
          </cell>
        </row>
        <row r="9164">
          <cell r="D9164" t="str">
            <v>VIRT_695C</v>
          </cell>
          <cell r="P9164">
            <v>1.4999999999999999E-2</v>
          </cell>
          <cell r="AD9164">
            <v>5</v>
          </cell>
        </row>
        <row r="9165">
          <cell r="D9165" t="str">
            <v>VIRT_695C</v>
          </cell>
          <cell r="P9165">
            <v>1.4999999999999999E-2</v>
          </cell>
          <cell r="AD9165">
            <v>6</v>
          </cell>
        </row>
        <row r="9166">
          <cell r="D9166" t="str">
            <v>VIRT_698C</v>
          </cell>
          <cell r="P9166">
            <v>7.4999999999999997E-2</v>
          </cell>
          <cell r="AD9166">
            <v>1</v>
          </cell>
        </row>
        <row r="9167">
          <cell r="D9167" t="str">
            <v>VIRT_698C</v>
          </cell>
          <cell r="P9167">
            <v>7.4999999999999997E-2</v>
          </cell>
          <cell r="AD9167">
            <v>2</v>
          </cell>
        </row>
        <row r="9168">
          <cell r="D9168" t="str">
            <v>VIRT_702C</v>
          </cell>
          <cell r="P9168">
            <v>0.06</v>
          </cell>
          <cell r="AD9168">
            <v>1</v>
          </cell>
        </row>
        <row r="9169">
          <cell r="D9169" t="str">
            <v>VIRT_702C</v>
          </cell>
          <cell r="P9169">
            <v>0.06</v>
          </cell>
          <cell r="AD9169">
            <v>2</v>
          </cell>
        </row>
        <row r="9170">
          <cell r="D9170" t="str">
            <v>VIRT_702C</v>
          </cell>
          <cell r="P9170">
            <v>0.06</v>
          </cell>
          <cell r="AD9170">
            <v>3</v>
          </cell>
        </row>
        <row r="9171">
          <cell r="D9171" t="str">
            <v>VIRT_702C</v>
          </cell>
          <cell r="P9171">
            <v>0.06</v>
          </cell>
          <cell r="AD9171">
            <v>4</v>
          </cell>
        </row>
        <row r="9172">
          <cell r="D9172" t="str">
            <v>VIRT_702C</v>
          </cell>
          <cell r="P9172">
            <v>0.06</v>
          </cell>
          <cell r="AD9172">
            <v>5</v>
          </cell>
        </row>
        <row r="9173">
          <cell r="D9173" t="str">
            <v>VIRT_702C</v>
          </cell>
          <cell r="P9173">
            <v>0.06</v>
          </cell>
          <cell r="AD9173">
            <v>6</v>
          </cell>
        </row>
        <row r="9174">
          <cell r="D9174" t="str">
            <v>VIRT_704C</v>
          </cell>
          <cell r="P9174">
            <v>9.5000000000000001E-2</v>
          </cell>
          <cell r="AD9174">
            <v>1</v>
          </cell>
        </row>
        <row r="9175">
          <cell r="D9175" t="str">
            <v>VIRT_704C</v>
          </cell>
          <cell r="P9175">
            <v>9.5000000000000001E-2</v>
          </cell>
          <cell r="AD9175">
            <v>2</v>
          </cell>
        </row>
        <row r="9176">
          <cell r="D9176" t="str">
            <v>VIRT_704C</v>
          </cell>
          <cell r="P9176">
            <v>9.5000000000000001E-2</v>
          </cell>
          <cell r="AD9176">
            <v>3</v>
          </cell>
        </row>
        <row r="9177">
          <cell r="D9177" t="str">
            <v>VIRT_704C</v>
          </cell>
          <cell r="P9177">
            <v>9.5000000000000001E-2</v>
          </cell>
          <cell r="AD9177">
            <v>4</v>
          </cell>
        </row>
        <row r="9178">
          <cell r="D9178" t="str">
            <v>VIRT_704C</v>
          </cell>
          <cell r="P9178">
            <v>9.5000000000000001E-2</v>
          </cell>
          <cell r="AD9178">
            <v>5</v>
          </cell>
        </row>
        <row r="9179">
          <cell r="D9179" t="str">
            <v>VIRT_704C</v>
          </cell>
          <cell r="P9179">
            <v>9.5000000000000001E-2</v>
          </cell>
          <cell r="AD9179">
            <v>6</v>
          </cell>
        </row>
        <row r="9180">
          <cell r="D9180" t="str">
            <v>VIRT_719C</v>
          </cell>
          <cell r="P9180">
            <v>1.9E-2</v>
          </cell>
          <cell r="AD9180">
            <v>1</v>
          </cell>
        </row>
        <row r="9181">
          <cell r="D9181" t="str">
            <v>VIRT_719C</v>
          </cell>
          <cell r="P9181">
            <v>1.9E-2</v>
          </cell>
          <cell r="AD9181">
            <v>2</v>
          </cell>
        </row>
        <row r="9182">
          <cell r="D9182" t="str">
            <v>VIRT_719C</v>
          </cell>
          <cell r="P9182">
            <v>1.9E-2</v>
          </cell>
          <cell r="AD9182">
            <v>3</v>
          </cell>
        </row>
        <row r="9183">
          <cell r="D9183" t="str">
            <v>VIRT_719C</v>
          </cell>
          <cell r="P9183">
            <v>1.9E-2</v>
          </cell>
          <cell r="AD9183">
            <v>4</v>
          </cell>
        </row>
        <row r="9184">
          <cell r="D9184" t="str">
            <v>VIRT_719C</v>
          </cell>
          <cell r="P9184">
            <v>1.9E-2</v>
          </cell>
          <cell r="AD9184">
            <v>5</v>
          </cell>
        </row>
        <row r="9185">
          <cell r="D9185" t="str">
            <v>VIRT_719C</v>
          </cell>
          <cell r="P9185">
            <v>1.9E-2</v>
          </cell>
          <cell r="AD9185">
            <v>6</v>
          </cell>
        </row>
        <row r="9186">
          <cell r="D9186" t="str">
            <v>VIRT_726C</v>
          </cell>
          <cell r="P9186">
            <v>1.4999999999999999E-2</v>
          </cell>
          <cell r="AD9186">
            <v>1</v>
          </cell>
        </row>
        <row r="9187">
          <cell r="D9187" t="str">
            <v>VIRT_726C</v>
          </cell>
          <cell r="P9187">
            <v>1.4999999999999999E-2</v>
          </cell>
          <cell r="AD9187">
            <v>2</v>
          </cell>
        </row>
        <row r="9188">
          <cell r="D9188" t="str">
            <v>VIRT_726C</v>
          </cell>
          <cell r="P9188">
            <v>1.4999999999999999E-2</v>
          </cell>
          <cell r="AD9188">
            <v>3</v>
          </cell>
        </row>
        <row r="9189">
          <cell r="D9189" t="str">
            <v>VIRT_728C</v>
          </cell>
          <cell r="P9189">
            <v>0.06</v>
          </cell>
          <cell r="AD9189">
            <v>1</v>
          </cell>
        </row>
        <row r="9190">
          <cell r="D9190" t="str">
            <v>VIRT_728C</v>
          </cell>
          <cell r="P9190">
            <v>0.06</v>
          </cell>
          <cell r="AD9190">
            <v>2</v>
          </cell>
        </row>
        <row r="9191">
          <cell r="D9191" t="str">
            <v>VIRT_728C</v>
          </cell>
          <cell r="P9191">
            <v>0.06</v>
          </cell>
          <cell r="AD9191">
            <v>3</v>
          </cell>
        </row>
        <row r="9192">
          <cell r="D9192" t="str">
            <v>VIRT_728C</v>
          </cell>
          <cell r="P9192">
            <v>0.06</v>
          </cell>
          <cell r="AD9192">
            <v>4</v>
          </cell>
        </row>
        <row r="9193">
          <cell r="D9193" t="str">
            <v>VIRT_728C</v>
          </cell>
          <cell r="P9193">
            <v>0.06</v>
          </cell>
          <cell r="AD9193">
            <v>5</v>
          </cell>
        </row>
        <row r="9194">
          <cell r="D9194" t="str">
            <v>VIRT_728C</v>
          </cell>
          <cell r="P9194">
            <v>0.06</v>
          </cell>
          <cell r="AD9194">
            <v>6</v>
          </cell>
        </row>
        <row r="9195">
          <cell r="D9195" t="str">
            <v>VIRT_731C</v>
          </cell>
          <cell r="P9195">
            <v>0.86</v>
          </cell>
          <cell r="AD9195">
            <v>1</v>
          </cell>
        </row>
        <row r="9196">
          <cell r="D9196" t="str">
            <v>VIRT_731C</v>
          </cell>
          <cell r="P9196">
            <v>0.86</v>
          </cell>
          <cell r="AD9196">
            <v>2</v>
          </cell>
        </row>
        <row r="9197">
          <cell r="D9197" t="str">
            <v>VIRT_731C</v>
          </cell>
          <cell r="P9197">
            <v>0.86</v>
          </cell>
          <cell r="AD9197">
            <v>3</v>
          </cell>
        </row>
        <row r="9198">
          <cell r="D9198" t="str">
            <v>VIRT_731C</v>
          </cell>
          <cell r="P9198">
            <v>0.86</v>
          </cell>
          <cell r="AD9198">
            <v>4</v>
          </cell>
        </row>
        <row r="9199">
          <cell r="D9199" t="str">
            <v>VIRT_731C</v>
          </cell>
          <cell r="P9199">
            <v>0.86</v>
          </cell>
          <cell r="AD9199">
            <v>5</v>
          </cell>
        </row>
        <row r="9200">
          <cell r="D9200" t="str">
            <v>VIRT_731C</v>
          </cell>
          <cell r="P9200">
            <v>0.86</v>
          </cell>
          <cell r="AD9200">
            <v>6</v>
          </cell>
        </row>
        <row r="9201">
          <cell r="D9201" t="str">
            <v>VIRT_733C</v>
          </cell>
          <cell r="P9201">
            <v>2.5999999999999999E-2</v>
          </cell>
          <cell r="AD9201">
            <v>1</v>
          </cell>
        </row>
        <row r="9202">
          <cell r="D9202" t="str">
            <v>VIRT_733C</v>
          </cell>
          <cell r="P9202">
            <v>2.5999999999999999E-2</v>
          </cell>
          <cell r="AD9202">
            <v>2</v>
          </cell>
        </row>
        <row r="9203">
          <cell r="D9203" t="str">
            <v>VIRT_733C</v>
          </cell>
          <cell r="P9203">
            <v>2.5999999999999999E-2</v>
          </cell>
          <cell r="AD9203">
            <v>3</v>
          </cell>
        </row>
        <row r="9204">
          <cell r="D9204" t="str">
            <v>VIRT_733C</v>
          </cell>
          <cell r="P9204">
            <v>2.5999999999999999E-2</v>
          </cell>
          <cell r="AD9204">
            <v>4</v>
          </cell>
        </row>
        <row r="9205">
          <cell r="D9205" t="str">
            <v>VIRT_733C</v>
          </cell>
          <cell r="P9205">
            <v>2.5999999999999999E-2</v>
          </cell>
          <cell r="AD9205">
            <v>5</v>
          </cell>
        </row>
        <row r="9206">
          <cell r="D9206" t="str">
            <v>VIRT_733C</v>
          </cell>
          <cell r="P9206">
            <v>2.5999999999999999E-2</v>
          </cell>
          <cell r="AD9206">
            <v>6</v>
          </cell>
        </row>
        <row r="9207">
          <cell r="D9207" t="str">
            <v>VIRT_734C</v>
          </cell>
          <cell r="P9207">
            <v>0.36199999999999999</v>
          </cell>
          <cell r="AD9207">
            <v>1</v>
          </cell>
        </row>
        <row r="9208">
          <cell r="D9208" t="str">
            <v>VIRT_734C</v>
          </cell>
          <cell r="P9208">
            <v>0.36199999999999999</v>
          </cell>
          <cell r="AD9208">
            <v>2</v>
          </cell>
        </row>
        <row r="9209">
          <cell r="D9209" t="str">
            <v>VIRT_734C</v>
          </cell>
          <cell r="P9209">
            <v>0.36199999999999999</v>
          </cell>
          <cell r="AD9209">
            <v>3</v>
          </cell>
        </row>
        <row r="9210">
          <cell r="D9210" t="str">
            <v>VIRT_734C</v>
          </cell>
          <cell r="P9210">
            <v>0.36199999999999999</v>
          </cell>
          <cell r="AD9210">
            <v>4</v>
          </cell>
        </row>
        <row r="9211">
          <cell r="D9211" t="str">
            <v>VIRT_734C</v>
          </cell>
          <cell r="P9211">
            <v>0.36199999999999999</v>
          </cell>
          <cell r="AD9211">
            <v>5</v>
          </cell>
        </row>
        <row r="9212">
          <cell r="D9212" t="str">
            <v>VIRT_734C</v>
          </cell>
          <cell r="P9212">
            <v>0.36199999999999999</v>
          </cell>
          <cell r="AD9212">
            <v>6</v>
          </cell>
        </row>
        <row r="9213">
          <cell r="D9213" t="str">
            <v>VIRT_735C</v>
          </cell>
          <cell r="P9213">
            <v>2.5999999999999999E-2</v>
          </cell>
          <cell r="AD9213">
            <v>1</v>
          </cell>
        </row>
        <row r="9214">
          <cell r="D9214" t="str">
            <v>VIRT_735C</v>
          </cell>
          <cell r="P9214">
            <v>2.5999999999999999E-2</v>
          </cell>
          <cell r="AD9214">
            <v>2</v>
          </cell>
        </row>
        <row r="9215">
          <cell r="D9215" t="str">
            <v>VIRT_735C</v>
          </cell>
          <cell r="P9215">
            <v>2.5999999999999999E-2</v>
          </cell>
          <cell r="AD9215">
            <v>3</v>
          </cell>
        </row>
        <row r="9216">
          <cell r="D9216" t="str">
            <v>VIRT_735C</v>
          </cell>
          <cell r="P9216">
            <v>2.5999999999999999E-2</v>
          </cell>
          <cell r="AD9216">
            <v>4</v>
          </cell>
        </row>
        <row r="9217">
          <cell r="D9217" t="str">
            <v>VIRT_735C</v>
          </cell>
          <cell r="P9217">
            <v>2.5999999999999999E-2</v>
          </cell>
          <cell r="AD9217">
            <v>5</v>
          </cell>
        </row>
        <row r="9218">
          <cell r="D9218" t="str">
            <v>VIRT_735C</v>
          </cell>
          <cell r="P9218">
            <v>2.5999999999999999E-2</v>
          </cell>
          <cell r="AD9218">
            <v>6</v>
          </cell>
        </row>
        <row r="9219">
          <cell r="D9219" t="str">
            <v>VIRT_740C</v>
          </cell>
          <cell r="P9219">
            <v>9.8000000000000004E-2</v>
          </cell>
          <cell r="AD9219">
            <v>1</v>
          </cell>
        </row>
        <row r="9220">
          <cell r="D9220" t="str">
            <v>VIRT_740C</v>
          </cell>
          <cell r="P9220">
            <v>9.8000000000000004E-2</v>
          </cell>
          <cell r="AD9220">
            <v>2</v>
          </cell>
        </row>
        <row r="9221">
          <cell r="D9221" t="str">
            <v>VIRT_740C</v>
          </cell>
          <cell r="P9221">
            <v>9.8000000000000004E-2</v>
          </cell>
          <cell r="AD9221">
            <v>3</v>
          </cell>
        </row>
        <row r="9222">
          <cell r="D9222" t="str">
            <v>VIRT_740C</v>
          </cell>
          <cell r="P9222">
            <v>9.8000000000000004E-2</v>
          </cell>
          <cell r="AD9222">
            <v>4</v>
          </cell>
        </row>
        <row r="9223">
          <cell r="D9223" t="str">
            <v>VIRT_740C</v>
          </cell>
          <cell r="P9223">
            <v>9.8000000000000004E-2</v>
          </cell>
          <cell r="AD9223">
            <v>5</v>
          </cell>
        </row>
        <row r="9224">
          <cell r="D9224" t="str">
            <v>VIRT_740C</v>
          </cell>
          <cell r="P9224">
            <v>9.8000000000000004E-2</v>
          </cell>
          <cell r="AD9224">
            <v>6</v>
          </cell>
        </row>
        <row r="9225">
          <cell r="D9225" t="str">
            <v>VIRT_743C</v>
          </cell>
          <cell r="P9225">
            <v>0.13</v>
          </cell>
          <cell r="AD9225">
            <v>1</v>
          </cell>
        </row>
        <row r="9226">
          <cell r="D9226" t="str">
            <v>VIRT_743C</v>
          </cell>
          <cell r="P9226">
            <v>0.13</v>
          </cell>
          <cell r="AD9226">
            <v>2</v>
          </cell>
        </row>
        <row r="9227">
          <cell r="D9227" t="str">
            <v>VIRT_743C</v>
          </cell>
          <cell r="P9227">
            <v>0.13</v>
          </cell>
          <cell r="AD9227">
            <v>3</v>
          </cell>
        </row>
        <row r="9228">
          <cell r="D9228" t="str">
            <v>VIRT_743C</v>
          </cell>
          <cell r="P9228">
            <v>0.13</v>
          </cell>
          <cell r="AD9228">
            <v>4</v>
          </cell>
        </row>
        <row r="9229">
          <cell r="D9229" t="str">
            <v>VIRT_743C</v>
          </cell>
          <cell r="P9229">
            <v>0.13</v>
          </cell>
          <cell r="AD9229">
            <v>5</v>
          </cell>
        </row>
        <row r="9230">
          <cell r="D9230" t="str">
            <v>VIRT_743C</v>
          </cell>
          <cell r="P9230">
            <v>0.13</v>
          </cell>
          <cell r="AD9230">
            <v>6</v>
          </cell>
        </row>
        <row r="9231">
          <cell r="D9231" t="str">
            <v>VIRT_745C</v>
          </cell>
          <cell r="P9231">
            <v>0.05</v>
          </cell>
          <cell r="AD9231">
            <v>1</v>
          </cell>
        </row>
        <row r="9232">
          <cell r="D9232" t="str">
            <v>VIRT_745C</v>
          </cell>
          <cell r="P9232">
            <v>0.05</v>
          </cell>
          <cell r="AD9232">
            <v>2</v>
          </cell>
        </row>
        <row r="9233">
          <cell r="D9233" t="str">
            <v>VIRT_745C</v>
          </cell>
          <cell r="P9233">
            <v>0.05</v>
          </cell>
          <cell r="AD9233">
            <v>3</v>
          </cell>
        </row>
        <row r="9234">
          <cell r="D9234" t="str">
            <v>VIRT_745C</v>
          </cell>
          <cell r="P9234">
            <v>0.05</v>
          </cell>
          <cell r="AD9234">
            <v>4</v>
          </cell>
        </row>
        <row r="9235">
          <cell r="D9235" t="str">
            <v>VIRT_745C</v>
          </cell>
          <cell r="P9235">
            <v>0.05</v>
          </cell>
          <cell r="AD9235">
            <v>5</v>
          </cell>
        </row>
        <row r="9236">
          <cell r="D9236" t="str">
            <v>VIRT_745C</v>
          </cell>
          <cell r="P9236">
            <v>0.05</v>
          </cell>
          <cell r="AD9236">
            <v>6</v>
          </cell>
        </row>
        <row r="9237">
          <cell r="D9237" t="str">
            <v>VIRT_752C</v>
          </cell>
          <cell r="P9237">
            <v>0.15</v>
          </cell>
          <cell r="AD9237">
            <v>1</v>
          </cell>
        </row>
        <row r="9238">
          <cell r="D9238" t="str">
            <v>VIRT_752C</v>
          </cell>
          <cell r="P9238">
            <v>0.15</v>
          </cell>
          <cell r="AD9238">
            <v>2</v>
          </cell>
        </row>
        <row r="9239">
          <cell r="D9239" t="str">
            <v>VIRT_752C</v>
          </cell>
          <cell r="P9239">
            <v>0.15</v>
          </cell>
          <cell r="AD9239">
            <v>3</v>
          </cell>
        </row>
        <row r="9240">
          <cell r="D9240" t="str">
            <v>VIRT_752C</v>
          </cell>
          <cell r="P9240">
            <v>0.15</v>
          </cell>
          <cell r="AD9240">
            <v>4</v>
          </cell>
        </row>
        <row r="9241">
          <cell r="D9241" t="str">
            <v>VIRT_752C</v>
          </cell>
          <cell r="P9241">
            <v>0.15</v>
          </cell>
          <cell r="AD9241">
            <v>5</v>
          </cell>
        </row>
        <row r="9242">
          <cell r="D9242" t="str">
            <v>VIRT_752C</v>
          </cell>
          <cell r="P9242">
            <v>0.15</v>
          </cell>
          <cell r="AD9242">
            <v>6</v>
          </cell>
        </row>
        <row r="9243">
          <cell r="D9243" t="str">
            <v>VIRT_764C</v>
          </cell>
          <cell r="P9243">
            <v>5.1999999999999998E-2</v>
          </cell>
          <cell r="AD9243">
            <v>1</v>
          </cell>
        </row>
        <row r="9244">
          <cell r="D9244" t="str">
            <v>VIRT_764C</v>
          </cell>
          <cell r="P9244">
            <v>5.1999999999999998E-2</v>
          </cell>
          <cell r="AD9244">
            <v>2</v>
          </cell>
        </row>
        <row r="9245">
          <cell r="D9245" t="str">
            <v>VIRT_764C</v>
          </cell>
          <cell r="P9245">
            <v>5.1999999999999998E-2</v>
          </cell>
          <cell r="AD9245">
            <v>3</v>
          </cell>
        </row>
        <row r="9246">
          <cell r="D9246" t="str">
            <v>VIRT_764C</v>
          </cell>
          <cell r="P9246">
            <v>5.1999999999999998E-2</v>
          </cell>
          <cell r="AD9246">
            <v>4</v>
          </cell>
        </row>
        <row r="9247">
          <cell r="D9247" t="str">
            <v>VIRT_764C</v>
          </cell>
          <cell r="P9247">
            <v>5.1999999999999998E-2</v>
          </cell>
          <cell r="AD9247">
            <v>5</v>
          </cell>
        </row>
        <row r="9248">
          <cell r="D9248" t="str">
            <v>VIRT_764C</v>
          </cell>
          <cell r="P9248">
            <v>5.1999999999999998E-2</v>
          </cell>
          <cell r="AD9248">
            <v>6</v>
          </cell>
        </row>
        <row r="9249">
          <cell r="D9249" t="str">
            <v>VIRT_765C</v>
          </cell>
          <cell r="P9249">
            <v>0.125</v>
          </cell>
          <cell r="AD9249">
            <v>1</v>
          </cell>
        </row>
        <row r="9250">
          <cell r="D9250" t="str">
            <v>VIRT_765C</v>
          </cell>
          <cell r="P9250">
            <v>0.125</v>
          </cell>
          <cell r="AD9250">
            <v>2</v>
          </cell>
        </row>
        <row r="9251">
          <cell r="D9251" t="str">
            <v>VIRT_765C</v>
          </cell>
          <cell r="P9251">
            <v>0.125</v>
          </cell>
          <cell r="AD9251">
            <v>3</v>
          </cell>
        </row>
        <row r="9252">
          <cell r="D9252" t="str">
            <v>VIRT_765C</v>
          </cell>
          <cell r="P9252">
            <v>0.125</v>
          </cell>
          <cell r="AD9252">
            <v>4</v>
          </cell>
        </row>
        <row r="9253">
          <cell r="D9253" t="str">
            <v>VIRT_765C</v>
          </cell>
          <cell r="P9253">
            <v>0.125</v>
          </cell>
          <cell r="AD9253">
            <v>5</v>
          </cell>
        </row>
        <row r="9254">
          <cell r="D9254" t="str">
            <v>VIRT_765C</v>
          </cell>
          <cell r="P9254">
            <v>0.125</v>
          </cell>
          <cell r="AD9254">
            <v>6</v>
          </cell>
        </row>
        <row r="9255">
          <cell r="D9255" t="str">
            <v>VIRT_767C</v>
          </cell>
          <cell r="P9255">
            <v>3.9E-2</v>
          </cell>
          <cell r="AD9255">
            <v>1</v>
          </cell>
        </row>
        <row r="9256">
          <cell r="D9256" t="str">
            <v>VIRT_767C</v>
          </cell>
          <cell r="P9256">
            <v>3.9E-2</v>
          </cell>
          <cell r="AD9256">
            <v>2</v>
          </cell>
        </row>
        <row r="9257">
          <cell r="D9257" t="str">
            <v>VIRT_767C</v>
          </cell>
          <cell r="P9257">
            <v>3.9E-2</v>
          </cell>
          <cell r="AD9257">
            <v>3</v>
          </cell>
        </row>
        <row r="9258">
          <cell r="D9258" t="str">
            <v>VIRT_767C</v>
          </cell>
          <cell r="P9258">
            <v>3.9E-2</v>
          </cell>
          <cell r="AD9258">
            <v>4</v>
          </cell>
        </row>
        <row r="9259">
          <cell r="D9259" t="str">
            <v>VIRT_767C</v>
          </cell>
          <cell r="P9259">
            <v>3.9E-2</v>
          </cell>
          <cell r="AD9259">
            <v>5</v>
          </cell>
        </row>
        <row r="9260">
          <cell r="D9260" t="str">
            <v>VIRT_767C</v>
          </cell>
          <cell r="P9260">
            <v>3.9E-2</v>
          </cell>
          <cell r="AD9260">
            <v>6</v>
          </cell>
        </row>
        <row r="9261">
          <cell r="D9261" t="str">
            <v>VIRT_76C</v>
          </cell>
          <cell r="P9261">
            <v>0.105</v>
          </cell>
          <cell r="AD9261">
            <v>1</v>
          </cell>
        </row>
        <row r="9262">
          <cell r="D9262" t="str">
            <v>VIRT_76C</v>
          </cell>
          <cell r="P9262">
            <v>0.105</v>
          </cell>
          <cell r="AD9262">
            <v>2</v>
          </cell>
        </row>
        <row r="9263">
          <cell r="D9263" t="str">
            <v>VIRT_76C</v>
          </cell>
          <cell r="P9263">
            <v>0.105</v>
          </cell>
          <cell r="AD9263">
            <v>3</v>
          </cell>
        </row>
        <row r="9264">
          <cell r="D9264" t="str">
            <v>VIRT_76C</v>
          </cell>
          <cell r="P9264">
            <v>0.105</v>
          </cell>
          <cell r="AD9264">
            <v>4</v>
          </cell>
        </row>
        <row r="9265">
          <cell r="D9265" t="str">
            <v>VIRT_76C</v>
          </cell>
          <cell r="P9265">
            <v>0.105</v>
          </cell>
          <cell r="AD9265">
            <v>5</v>
          </cell>
        </row>
        <row r="9266">
          <cell r="D9266" t="str">
            <v>VIRT_76C</v>
          </cell>
          <cell r="P9266">
            <v>0.105</v>
          </cell>
          <cell r="AD9266">
            <v>6</v>
          </cell>
        </row>
        <row r="9267">
          <cell r="D9267" t="str">
            <v>VIRT_774C</v>
          </cell>
          <cell r="P9267">
            <v>1.0999999999999999E-2</v>
          </cell>
          <cell r="AD9267">
            <v>1</v>
          </cell>
        </row>
        <row r="9268">
          <cell r="D9268" t="str">
            <v>VIRT_774C</v>
          </cell>
          <cell r="P9268">
            <v>1.0999999999999999E-2</v>
          </cell>
          <cell r="AD9268">
            <v>2</v>
          </cell>
        </row>
        <row r="9269">
          <cell r="D9269" t="str">
            <v>VIRT_774C</v>
          </cell>
          <cell r="P9269">
            <v>1.0999999999999999E-2</v>
          </cell>
          <cell r="AD9269">
            <v>3</v>
          </cell>
        </row>
        <row r="9270">
          <cell r="D9270" t="str">
            <v>VIRT_774C</v>
          </cell>
          <cell r="P9270">
            <v>1.0999999999999999E-2</v>
          </cell>
          <cell r="AD9270">
            <v>4</v>
          </cell>
        </row>
        <row r="9271">
          <cell r="D9271" t="str">
            <v>VIRT_775C</v>
          </cell>
          <cell r="P9271">
            <v>3.6999999999999998E-2</v>
          </cell>
          <cell r="AD9271">
            <v>1</v>
          </cell>
        </row>
        <row r="9272">
          <cell r="D9272" t="str">
            <v>VIRT_775C</v>
          </cell>
          <cell r="P9272">
            <v>3.6999999999999998E-2</v>
          </cell>
          <cell r="AD9272">
            <v>2</v>
          </cell>
        </row>
        <row r="9273">
          <cell r="D9273" t="str">
            <v>VIRT_775C</v>
          </cell>
          <cell r="P9273">
            <v>3.6999999999999998E-2</v>
          </cell>
          <cell r="AD9273">
            <v>3</v>
          </cell>
        </row>
        <row r="9274">
          <cell r="D9274" t="str">
            <v>VIRT_775C</v>
          </cell>
          <cell r="P9274">
            <v>3.6999999999999998E-2</v>
          </cell>
          <cell r="AD9274">
            <v>4</v>
          </cell>
        </row>
        <row r="9275">
          <cell r="D9275" t="str">
            <v>VIRT_775C</v>
          </cell>
          <cell r="P9275">
            <v>3.6999999999999998E-2</v>
          </cell>
          <cell r="AD9275">
            <v>5</v>
          </cell>
        </row>
        <row r="9276">
          <cell r="D9276" t="str">
            <v>VIRT_775C</v>
          </cell>
          <cell r="P9276">
            <v>3.6999999999999998E-2</v>
          </cell>
          <cell r="AD9276">
            <v>6</v>
          </cell>
        </row>
        <row r="9277">
          <cell r="D9277" t="str">
            <v>VIRT_778C</v>
          </cell>
          <cell r="P9277">
            <v>0.26</v>
          </cell>
          <cell r="AD9277">
            <v>1</v>
          </cell>
        </row>
        <row r="9278">
          <cell r="D9278" t="str">
            <v>VIRT_778C</v>
          </cell>
          <cell r="P9278">
            <v>0.26</v>
          </cell>
          <cell r="AD9278">
            <v>2</v>
          </cell>
        </row>
        <row r="9279">
          <cell r="D9279" t="str">
            <v>VIRT_778C</v>
          </cell>
          <cell r="P9279">
            <v>0.26</v>
          </cell>
          <cell r="AD9279">
            <v>3</v>
          </cell>
        </row>
        <row r="9280">
          <cell r="D9280" t="str">
            <v>VIRT_778C</v>
          </cell>
          <cell r="P9280">
            <v>0.26</v>
          </cell>
          <cell r="AD9280">
            <v>4</v>
          </cell>
        </row>
        <row r="9281">
          <cell r="D9281" t="str">
            <v>VIRT_778C</v>
          </cell>
          <cell r="P9281">
            <v>0.26</v>
          </cell>
          <cell r="AD9281">
            <v>5</v>
          </cell>
        </row>
        <row r="9282">
          <cell r="D9282" t="str">
            <v>VIRT_778C</v>
          </cell>
          <cell r="P9282">
            <v>0.26</v>
          </cell>
          <cell r="AD9282">
            <v>6</v>
          </cell>
        </row>
        <row r="9283">
          <cell r="D9283" t="str">
            <v>VIRT_780C</v>
          </cell>
          <cell r="P9283">
            <v>3.6999999999999998E-2</v>
          </cell>
          <cell r="AD9283">
            <v>1</v>
          </cell>
        </row>
        <row r="9284">
          <cell r="D9284" t="str">
            <v>VIRT_780C</v>
          </cell>
          <cell r="P9284">
            <v>3.6999999999999998E-2</v>
          </cell>
          <cell r="AD9284">
            <v>2</v>
          </cell>
        </row>
        <row r="9285">
          <cell r="D9285" t="str">
            <v>VIRT_780C</v>
          </cell>
          <cell r="P9285">
            <v>3.6999999999999998E-2</v>
          </cell>
          <cell r="AD9285">
            <v>3</v>
          </cell>
        </row>
        <row r="9286">
          <cell r="D9286" t="str">
            <v>VIRT_780C</v>
          </cell>
          <cell r="P9286">
            <v>3.6999999999999998E-2</v>
          </cell>
          <cell r="AD9286">
            <v>4</v>
          </cell>
        </row>
        <row r="9287">
          <cell r="D9287" t="str">
            <v>VIRT_780C</v>
          </cell>
          <cell r="P9287">
            <v>3.6999999999999998E-2</v>
          </cell>
          <cell r="AD9287">
            <v>5</v>
          </cell>
        </row>
        <row r="9288">
          <cell r="D9288" t="str">
            <v>VIRT_780C</v>
          </cell>
          <cell r="P9288">
            <v>3.6999999999999998E-2</v>
          </cell>
          <cell r="AD9288">
            <v>6</v>
          </cell>
        </row>
        <row r="9289">
          <cell r="D9289" t="str">
            <v>VIRT_782C</v>
          </cell>
          <cell r="P9289">
            <v>0.02</v>
          </cell>
          <cell r="AD9289">
            <v>1</v>
          </cell>
        </row>
        <row r="9290">
          <cell r="D9290" t="str">
            <v>VIRT_782C</v>
          </cell>
          <cell r="P9290">
            <v>0.02</v>
          </cell>
          <cell r="AD9290">
            <v>2</v>
          </cell>
        </row>
        <row r="9291">
          <cell r="D9291" t="str">
            <v>VIRT_782C</v>
          </cell>
          <cell r="P9291">
            <v>0.02</v>
          </cell>
          <cell r="AD9291">
            <v>3</v>
          </cell>
        </row>
        <row r="9292">
          <cell r="D9292" t="str">
            <v>VIRT_782C</v>
          </cell>
          <cell r="P9292">
            <v>0.02</v>
          </cell>
          <cell r="AD9292">
            <v>4</v>
          </cell>
        </row>
        <row r="9293">
          <cell r="D9293" t="str">
            <v>VIRT_782C</v>
          </cell>
          <cell r="P9293">
            <v>0.02</v>
          </cell>
          <cell r="AD9293">
            <v>5</v>
          </cell>
        </row>
        <row r="9294">
          <cell r="D9294" t="str">
            <v>VIRT_782C</v>
          </cell>
          <cell r="P9294">
            <v>0.02</v>
          </cell>
          <cell r="AD9294">
            <v>6</v>
          </cell>
        </row>
        <row r="9295">
          <cell r="D9295" t="str">
            <v>VIRT_784C</v>
          </cell>
          <cell r="P9295">
            <v>0.13</v>
          </cell>
          <cell r="AD9295">
            <v>1</v>
          </cell>
        </row>
        <row r="9296">
          <cell r="D9296" t="str">
            <v>VIRT_784C</v>
          </cell>
          <cell r="P9296">
            <v>0.13</v>
          </cell>
          <cell r="AD9296">
            <v>2</v>
          </cell>
        </row>
        <row r="9297">
          <cell r="D9297" t="str">
            <v>VIRT_784C</v>
          </cell>
          <cell r="P9297">
            <v>0.13</v>
          </cell>
          <cell r="AD9297">
            <v>3</v>
          </cell>
        </row>
        <row r="9298">
          <cell r="D9298" t="str">
            <v>VIRT_784C</v>
          </cell>
          <cell r="P9298">
            <v>0.13</v>
          </cell>
          <cell r="AD9298">
            <v>4</v>
          </cell>
        </row>
        <row r="9299">
          <cell r="D9299" t="str">
            <v>VIRT_784C</v>
          </cell>
          <cell r="P9299">
            <v>0.13</v>
          </cell>
          <cell r="AD9299">
            <v>5</v>
          </cell>
        </row>
        <row r="9300">
          <cell r="D9300" t="str">
            <v>VIRT_784C</v>
          </cell>
          <cell r="P9300">
            <v>0.13</v>
          </cell>
          <cell r="AD9300">
            <v>6</v>
          </cell>
        </row>
        <row r="9301">
          <cell r="D9301" t="str">
            <v>VIRT_7850C</v>
          </cell>
          <cell r="P9301">
            <v>2.9319999999999999</v>
          </cell>
          <cell r="AD9301">
            <v>1</v>
          </cell>
        </row>
        <row r="9302">
          <cell r="D9302" t="str">
            <v>VIRT_7850C</v>
          </cell>
          <cell r="P9302">
            <v>2.9319999999999999</v>
          </cell>
          <cell r="AD9302">
            <v>2</v>
          </cell>
        </row>
        <row r="9303">
          <cell r="D9303" t="str">
            <v>VIRT_7850C</v>
          </cell>
          <cell r="P9303">
            <v>2.9319999999999999</v>
          </cell>
          <cell r="AD9303">
            <v>3</v>
          </cell>
        </row>
        <row r="9304">
          <cell r="D9304" t="str">
            <v>VIRT_7850C</v>
          </cell>
          <cell r="P9304">
            <v>2.9319999999999999</v>
          </cell>
          <cell r="AD9304">
            <v>4</v>
          </cell>
        </row>
        <row r="9305">
          <cell r="D9305" t="str">
            <v>VIRT_7850C</v>
          </cell>
          <cell r="P9305">
            <v>2.9319999999999999</v>
          </cell>
          <cell r="AD9305">
            <v>5</v>
          </cell>
        </row>
        <row r="9306">
          <cell r="D9306" t="str">
            <v>VIRT_7850C</v>
          </cell>
          <cell r="P9306">
            <v>2.9319999999999999</v>
          </cell>
          <cell r="AD9306">
            <v>6</v>
          </cell>
        </row>
        <row r="9307">
          <cell r="D9307" t="str">
            <v>VIRT_7876C</v>
          </cell>
          <cell r="P9307">
            <v>4.2999999999999997E-2</v>
          </cell>
          <cell r="AD9307">
            <v>1</v>
          </cell>
        </row>
        <row r="9308">
          <cell r="D9308" t="str">
            <v>VIRT_7876C</v>
          </cell>
          <cell r="P9308">
            <v>4.2999999999999997E-2</v>
          </cell>
          <cell r="AD9308">
            <v>2</v>
          </cell>
        </row>
        <row r="9309">
          <cell r="D9309" t="str">
            <v>VIRT_7876C</v>
          </cell>
          <cell r="P9309">
            <v>4.2999999999999997E-2</v>
          </cell>
          <cell r="AD9309">
            <v>3</v>
          </cell>
        </row>
        <row r="9310">
          <cell r="D9310" t="str">
            <v>VIRT_7876C</v>
          </cell>
          <cell r="P9310">
            <v>4.2999999999999997E-2</v>
          </cell>
          <cell r="AD9310">
            <v>4</v>
          </cell>
        </row>
        <row r="9311">
          <cell r="D9311" t="str">
            <v>VIRT_7876C</v>
          </cell>
          <cell r="P9311">
            <v>4.2999999999999997E-2</v>
          </cell>
          <cell r="AD9311">
            <v>5</v>
          </cell>
        </row>
        <row r="9312">
          <cell r="D9312" t="str">
            <v>VIRT_7876C</v>
          </cell>
          <cell r="P9312">
            <v>4.2999999999999997E-2</v>
          </cell>
          <cell r="AD9312">
            <v>6</v>
          </cell>
        </row>
        <row r="9313">
          <cell r="D9313" t="str">
            <v>VIRT_787C</v>
          </cell>
          <cell r="P9313">
            <v>2.9000000000000001E-2</v>
          </cell>
          <cell r="AD9313">
            <v>1</v>
          </cell>
        </row>
        <row r="9314">
          <cell r="D9314" t="str">
            <v>VIRT_787C</v>
          </cell>
          <cell r="P9314">
            <v>2.9000000000000001E-2</v>
          </cell>
          <cell r="AD9314">
            <v>2</v>
          </cell>
        </row>
        <row r="9315">
          <cell r="D9315" t="str">
            <v>VIRT_787C</v>
          </cell>
          <cell r="P9315">
            <v>2.9000000000000001E-2</v>
          </cell>
          <cell r="AD9315">
            <v>3</v>
          </cell>
        </row>
        <row r="9316">
          <cell r="D9316" t="str">
            <v>VIRT_787C</v>
          </cell>
          <cell r="P9316">
            <v>2.9000000000000001E-2</v>
          </cell>
          <cell r="AD9316">
            <v>4</v>
          </cell>
        </row>
        <row r="9317">
          <cell r="D9317" t="str">
            <v>VIRT_787C</v>
          </cell>
          <cell r="P9317">
            <v>2.9000000000000001E-2</v>
          </cell>
          <cell r="AD9317">
            <v>5</v>
          </cell>
        </row>
        <row r="9318">
          <cell r="D9318" t="str">
            <v>VIRT_787C</v>
          </cell>
          <cell r="P9318">
            <v>2.9000000000000001E-2</v>
          </cell>
          <cell r="AD9318">
            <v>6</v>
          </cell>
        </row>
        <row r="9319">
          <cell r="D9319" t="str">
            <v>VIRT_7907C</v>
          </cell>
          <cell r="P9319">
            <v>1.9E-2</v>
          </cell>
          <cell r="AD9319">
            <v>1</v>
          </cell>
        </row>
        <row r="9320">
          <cell r="D9320" t="str">
            <v>VIRT_791C</v>
          </cell>
          <cell r="P9320">
            <v>3.9E-2</v>
          </cell>
          <cell r="AD9320">
            <v>1</v>
          </cell>
        </row>
        <row r="9321">
          <cell r="D9321" t="str">
            <v>VIRT_791C</v>
          </cell>
          <cell r="P9321">
            <v>3.9E-2</v>
          </cell>
          <cell r="AD9321">
            <v>2</v>
          </cell>
        </row>
        <row r="9322">
          <cell r="D9322" t="str">
            <v>VIRT_791C</v>
          </cell>
          <cell r="P9322">
            <v>3.9E-2</v>
          </cell>
          <cell r="AD9322">
            <v>3</v>
          </cell>
        </row>
        <row r="9323">
          <cell r="D9323" t="str">
            <v>VIRT_791C</v>
          </cell>
          <cell r="P9323">
            <v>3.9E-2</v>
          </cell>
          <cell r="AD9323">
            <v>4</v>
          </cell>
        </row>
        <row r="9324">
          <cell r="D9324" t="str">
            <v>VIRT_791C</v>
          </cell>
          <cell r="P9324">
            <v>3.9E-2</v>
          </cell>
          <cell r="AD9324">
            <v>5</v>
          </cell>
        </row>
        <row r="9325">
          <cell r="D9325" t="str">
            <v>VIRT_791C</v>
          </cell>
          <cell r="P9325">
            <v>3.9E-2</v>
          </cell>
          <cell r="AD9325">
            <v>6</v>
          </cell>
        </row>
        <row r="9326">
          <cell r="D9326" t="str">
            <v>VIRT_792C</v>
          </cell>
          <cell r="P9326">
            <v>4.3999999999999997E-2</v>
          </cell>
          <cell r="AD9326">
            <v>1</v>
          </cell>
        </row>
        <row r="9327">
          <cell r="D9327" t="str">
            <v>VIRT_792C</v>
          </cell>
          <cell r="P9327">
            <v>4.3999999999999997E-2</v>
          </cell>
          <cell r="AD9327">
            <v>2</v>
          </cell>
        </row>
        <row r="9328">
          <cell r="D9328" t="str">
            <v>VIRT_792C</v>
          </cell>
          <cell r="P9328">
            <v>4.3999999999999997E-2</v>
          </cell>
          <cell r="AD9328">
            <v>3</v>
          </cell>
        </row>
        <row r="9329">
          <cell r="D9329" t="str">
            <v>VIRT_792C</v>
          </cell>
          <cell r="P9329">
            <v>4.3999999999999997E-2</v>
          </cell>
          <cell r="AD9329">
            <v>4</v>
          </cell>
        </row>
        <row r="9330">
          <cell r="D9330" t="str">
            <v>VIRT_792C</v>
          </cell>
          <cell r="P9330">
            <v>4.3999999999999997E-2</v>
          </cell>
          <cell r="AD9330">
            <v>5</v>
          </cell>
        </row>
        <row r="9331">
          <cell r="D9331" t="str">
            <v>VIRT_792C</v>
          </cell>
          <cell r="P9331">
            <v>4.3999999999999997E-2</v>
          </cell>
          <cell r="AD9331">
            <v>6</v>
          </cell>
        </row>
        <row r="9332">
          <cell r="D9332" t="str">
            <v>VIRT_793C</v>
          </cell>
          <cell r="P9332">
            <v>4.1000000000000002E-2</v>
          </cell>
          <cell r="AD9332">
            <v>1</v>
          </cell>
        </row>
        <row r="9333">
          <cell r="D9333" t="str">
            <v>VIRT_793C</v>
          </cell>
          <cell r="P9333">
            <v>4.1000000000000002E-2</v>
          </cell>
          <cell r="AD9333">
            <v>2</v>
          </cell>
        </row>
        <row r="9334">
          <cell r="D9334" t="str">
            <v>VIRT_793C</v>
          </cell>
          <cell r="P9334">
            <v>4.1000000000000002E-2</v>
          </cell>
          <cell r="AD9334">
            <v>3</v>
          </cell>
        </row>
        <row r="9335">
          <cell r="D9335" t="str">
            <v>VIRT_793C</v>
          </cell>
          <cell r="P9335">
            <v>4.1000000000000002E-2</v>
          </cell>
          <cell r="AD9335">
            <v>4</v>
          </cell>
        </row>
        <row r="9336">
          <cell r="D9336" t="str">
            <v>VIRT_793C</v>
          </cell>
          <cell r="P9336">
            <v>4.1000000000000002E-2</v>
          </cell>
          <cell r="AD9336">
            <v>5</v>
          </cell>
        </row>
        <row r="9337">
          <cell r="D9337" t="str">
            <v>VIRT_793C</v>
          </cell>
          <cell r="P9337">
            <v>4.1000000000000002E-2</v>
          </cell>
          <cell r="AD9337">
            <v>6</v>
          </cell>
        </row>
        <row r="9338">
          <cell r="D9338" t="str">
            <v>VIRT_796C</v>
          </cell>
          <cell r="P9338">
            <v>3.5000000000000003E-2</v>
          </cell>
          <cell r="AD9338">
            <v>1</v>
          </cell>
        </row>
        <row r="9339">
          <cell r="D9339" t="str">
            <v>VIRT_796C</v>
          </cell>
          <cell r="P9339">
            <v>3.5000000000000003E-2</v>
          </cell>
          <cell r="AD9339">
            <v>2</v>
          </cell>
        </row>
        <row r="9340">
          <cell r="D9340" t="str">
            <v>VIRT_796C</v>
          </cell>
          <cell r="P9340">
            <v>3.5000000000000003E-2</v>
          </cell>
          <cell r="AD9340">
            <v>3</v>
          </cell>
        </row>
        <row r="9341">
          <cell r="D9341" t="str">
            <v>VIRT_796C</v>
          </cell>
          <cell r="P9341">
            <v>3.5000000000000003E-2</v>
          </cell>
          <cell r="AD9341">
            <v>4</v>
          </cell>
        </row>
        <row r="9342">
          <cell r="D9342" t="str">
            <v>VIRT_796C</v>
          </cell>
          <cell r="P9342">
            <v>3.5000000000000003E-2</v>
          </cell>
          <cell r="AD9342">
            <v>5</v>
          </cell>
        </row>
        <row r="9343">
          <cell r="D9343" t="str">
            <v>VIRT_796C</v>
          </cell>
          <cell r="P9343">
            <v>3.5000000000000003E-2</v>
          </cell>
          <cell r="AD9343">
            <v>6</v>
          </cell>
        </row>
        <row r="9344">
          <cell r="D9344" t="str">
            <v>VIRT_797C</v>
          </cell>
          <cell r="P9344">
            <v>2.3E-2</v>
          </cell>
          <cell r="AD9344">
            <v>1</v>
          </cell>
        </row>
        <row r="9345">
          <cell r="D9345" t="str">
            <v>VIRT_797C</v>
          </cell>
          <cell r="P9345">
            <v>2.3E-2</v>
          </cell>
          <cell r="AD9345">
            <v>2</v>
          </cell>
        </row>
        <row r="9346">
          <cell r="D9346" t="str">
            <v>VIRT_797C</v>
          </cell>
          <cell r="P9346">
            <v>2.3E-2</v>
          </cell>
          <cell r="AD9346">
            <v>3</v>
          </cell>
        </row>
        <row r="9347">
          <cell r="D9347" t="str">
            <v>VIRT_797C</v>
          </cell>
          <cell r="P9347">
            <v>2.3E-2</v>
          </cell>
          <cell r="AD9347">
            <v>4</v>
          </cell>
        </row>
        <row r="9348">
          <cell r="D9348" t="str">
            <v>VIRT_797C</v>
          </cell>
          <cell r="P9348">
            <v>2.3E-2</v>
          </cell>
          <cell r="AD9348">
            <v>5</v>
          </cell>
        </row>
        <row r="9349">
          <cell r="D9349" t="str">
            <v>VIRT_797C</v>
          </cell>
          <cell r="P9349">
            <v>2.3E-2</v>
          </cell>
          <cell r="AD9349">
            <v>6</v>
          </cell>
        </row>
        <row r="9350">
          <cell r="D9350" t="str">
            <v>VIRT_801C</v>
          </cell>
          <cell r="P9350">
            <v>4.4999999999999998E-2</v>
          </cell>
          <cell r="AD9350">
            <v>1</v>
          </cell>
        </row>
        <row r="9351">
          <cell r="D9351" t="str">
            <v>VIRT_804C</v>
          </cell>
          <cell r="P9351">
            <v>1.4999999999999999E-2</v>
          </cell>
          <cell r="AD9351">
            <v>1</v>
          </cell>
        </row>
        <row r="9352">
          <cell r="D9352" t="str">
            <v>VIRT_804C</v>
          </cell>
          <cell r="P9352">
            <v>1.4999999999999999E-2</v>
          </cell>
          <cell r="AD9352">
            <v>2</v>
          </cell>
        </row>
        <row r="9353">
          <cell r="D9353" t="str">
            <v>VIRT_804C</v>
          </cell>
          <cell r="P9353">
            <v>1.4999999999999999E-2</v>
          </cell>
          <cell r="AD9353">
            <v>3</v>
          </cell>
        </row>
        <row r="9354">
          <cell r="D9354" t="str">
            <v>VIRT_804C</v>
          </cell>
          <cell r="P9354">
            <v>1.4999999999999999E-2</v>
          </cell>
          <cell r="AD9354">
            <v>4</v>
          </cell>
        </row>
        <row r="9355">
          <cell r="D9355" t="str">
            <v>VIRT_804C</v>
          </cell>
          <cell r="P9355">
            <v>1.4999999999999999E-2</v>
          </cell>
          <cell r="AD9355">
            <v>5</v>
          </cell>
        </row>
        <row r="9356">
          <cell r="D9356" t="str">
            <v>VIRT_804C</v>
          </cell>
          <cell r="P9356">
            <v>1.4999999999999999E-2</v>
          </cell>
          <cell r="AD9356">
            <v>6</v>
          </cell>
        </row>
        <row r="9357">
          <cell r="D9357" t="str">
            <v>VIRT_807C</v>
          </cell>
          <cell r="P9357">
            <v>2.3E-2</v>
          </cell>
          <cell r="AD9357">
            <v>1</v>
          </cell>
        </row>
        <row r="9358">
          <cell r="D9358" t="str">
            <v>VIRT_807C</v>
          </cell>
          <cell r="P9358">
            <v>2.3E-2</v>
          </cell>
          <cell r="AD9358">
            <v>2</v>
          </cell>
        </row>
        <row r="9359">
          <cell r="D9359" t="str">
            <v>VIRT_807C</v>
          </cell>
          <cell r="P9359">
            <v>2.3E-2</v>
          </cell>
          <cell r="AD9359">
            <v>3</v>
          </cell>
        </row>
        <row r="9360">
          <cell r="D9360" t="str">
            <v>VIRT_807C</v>
          </cell>
          <cell r="P9360">
            <v>2.3E-2</v>
          </cell>
          <cell r="AD9360">
            <v>4</v>
          </cell>
        </row>
        <row r="9361">
          <cell r="D9361" t="str">
            <v>VIRT_807C</v>
          </cell>
          <cell r="P9361">
            <v>2.3E-2</v>
          </cell>
          <cell r="AD9361">
            <v>5</v>
          </cell>
        </row>
        <row r="9362">
          <cell r="D9362" t="str">
            <v>VIRT_807C</v>
          </cell>
          <cell r="P9362">
            <v>2.3E-2</v>
          </cell>
          <cell r="AD9362">
            <v>6</v>
          </cell>
        </row>
        <row r="9363">
          <cell r="D9363" t="str">
            <v>VIRT_808C</v>
          </cell>
          <cell r="P9363">
            <v>2.5999999999999999E-2</v>
          </cell>
          <cell r="AD9363">
            <v>1</v>
          </cell>
        </row>
        <row r="9364">
          <cell r="D9364" t="str">
            <v>VIRT_808C</v>
          </cell>
          <cell r="P9364">
            <v>2.5999999999999999E-2</v>
          </cell>
          <cell r="AD9364">
            <v>2</v>
          </cell>
        </row>
        <row r="9365">
          <cell r="D9365" t="str">
            <v>VIRT_808C</v>
          </cell>
          <cell r="P9365">
            <v>2.5999999999999999E-2</v>
          </cell>
          <cell r="AD9365">
            <v>3</v>
          </cell>
        </row>
        <row r="9366">
          <cell r="D9366" t="str">
            <v>VIRT_808C</v>
          </cell>
          <cell r="P9366">
            <v>2.5999999999999999E-2</v>
          </cell>
          <cell r="AD9366">
            <v>4</v>
          </cell>
        </row>
        <row r="9367">
          <cell r="D9367" t="str">
            <v>VIRT_808C</v>
          </cell>
          <cell r="P9367">
            <v>2.5999999999999999E-2</v>
          </cell>
          <cell r="AD9367">
            <v>5</v>
          </cell>
        </row>
        <row r="9368">
          <cell r="D9368" t="str">
            <v>VIRT_808C</v>
          </cell>
          <cell r="P9368">
            <v>2.5999999999999999E-2</v>
          </cell>
          <cell r="AD9368">
            <v>6</v>
          </cell>
        </row>
        <row r="9369">
          <cell r="D9369" t="str">
            <v>VIRT_815C</v>
          </cell>
          <cell r="P9369">
            <v>0.45</v>
          </cell>
          <cell r="AD9369">
            <v>1</v>
          </cell>
        </row>
        <row r="9370">
          <cell r="D9370" t="str">
            <v>VIRT_815C</v>
          </cell>
          <cell r="P9370">
            <v>0.45</v>
          </cell>
          <cell r="AD9370">
            <v>2</v>
          </cell>
        </row>
        <row r="9371">
          <cell r="D9371" t="str">
            <v>VIRT_815C</v>
          </cell>
          <cell r="P9371">
            <v>0.45</v>
          </cell>
          <cell r="AD9371">
            <v>3</v>
          </cell>
        </row>
        <row r="9372">
          <cell r="D9372" t="str">
            <v>VIRT_815C</v>
          </cell>
          <cell r="P9372">
            <v>0.45</v>
          </cell>
          <cell r="AD9372">
            <v>4</v>
          </cell>
        </row>
        <row r="9373">
          <cell r="D9373" t="str">
            <v>VIRT_815C</v>
          </cell>
          <cell r="P9373">
            <v>0.45</v>
          </cell>
          <cell r="AD9373">
            <v>5</v>
          </cell>
        </row>
        <row r="9374">
          <cell r="D9374" t="str">
            <v>VIRT_815C</v>
          </cell>
          <cell r="P9374">
            <v>0.45</v>
          </cell>
          <cell r="AD9374">
            <v>6</v>
          </cell>
        </row>
        <row r="9375">
          <cell r="D9375" t="str">
            <v>VIRT_819C</v>
          </cell>
          <cell r="P9375">
            <v>7.4999999999999997E-2</v>
          </cell>
          <cell r="AD9375">
            <v>1</v>
          </cell>
        </row>
        <row r="9376">
          <cell r="D9376" t="str">
            <v>VIRT_819C</v>
          </cell>
          <cell r="P9376">
            <v>7.4999999999999997E-2</v>
          </cell>
          <cell r="AD9376">
            <v>2</v>
          </cell>
        </row>
        <row r="9377">
          <cell r="D9377" t="str">
            <v>VIRT_819C</v>
          </cell>
          <cell r="P9377">
            <v>7.4999999999999997E-2</v>
          </cell>
          <cell r="AD9377">
            <v>3</v>
          </cell>
        </row>
        <row r="9378">
          <cell r="D9378" t="str">
            <v>VIRT_819C</v>
          </cell>
          <cell r="P9378">
            <v>7.4999999999999997E-2</v>
          </cell>
          <cell r="AD9378">
            <v>4</v>
          </cell>
        </row>
        <row r="9379">
          <cell r="D9379" t="str">
            <v>VIRT_819C</v>
          </cell>
          <cell r="P9379">
            <v>7.4999999999999997E-2</v>
          </cell>
          <cell r="AD9379">
            <v>5</v>
          </cell>
        </row>
        <row r="9380">
          <cell r="D9380" t="str">
            <v>VIRT_819C</v>
          </cell>
          <cell r="P9380">
            <v>7.4999999999999997E-2</v>
          </cell>
          <cell r="AD9380">
            <v>6</v>
          </cell>
        </row>
        <row r="9381">
          <cell r="D9381" t="str">
            <v>VIRT_823C</v>
          </cell>
          <cell r="P9381">
            <v>0.04</v>
          </cell>
          <cell r="AD9381">
            <v>1</v>
          </cell>
        </row>
        <row r="9382">
          <cell r="D9382" t="str">
            <v>VIRT_823C</v>
          </cell>
          <cell r="P9382">
            <v>0.04</v>
          </cell>
          <cell r="AD9382">
            <v>2</v>
          </cell>
        </row>
        <row r="9383">
          <cell r="D9383" t="str">
            <v>VIRT_823C</v>
          </cell>
          <cell r="P9383">
            <v>0.04</v>
          </cell>
          <cell r="AD9383">
            <v>3</v>
          </cell>
        </row>
        <row r="9384">
          <cell r="D9384" t="str">
            <v>VIRT_823C</v>
          </cell>
          <cell r="P9384">
            <v>0.04</v>
          </cell>
          <cell r="AD9384">
            <v>4</v>
          </cell>
        </row>
        <row r="9385">
          <cell r="D9385" t="str">
            <v>VIRT_823C</v>
          </cell>
          <cell r="P9385">
            <v>0.04</v>
          </cell>
          <cell r="AD9385">
            <v>5</v>
          </cell>
        </row>
        <row r="9386">
          <cell r="D9386" t="str">
            <v>VIRT_823C</v>
          </cell>
          <cell r="P9386">
            <v>0.04</v>
          </cell>
          <cell r="AD9386">
            <v>6</v>
          </cell>
        </row>
        <row r="9387">
          <cell r="D9387" t="str">
            <v>VIRT_824C</v>
          </cell>
          <cell r="P9387">
            <v>1.4999999999999999E-2</v>
          </cell>
          <cell r="AD9387">
            <v>1</v>
          </cell>
        </row>
        <row r="9388">
          <cell r="D9388" t="str">
            <v>VIRT_824C</v>
          </cell>
          <cell r="P9388">
            <v>1.4999999999999999E-2</v>
          </cell>
          <cell r="AD9388">
            <v>2</v>
          </cell>
        </row>
        <row r="9389">
          <cell r="D9389" t="str">
            <v>VIRT_824C</v>
          </cell>
          <cell r="P9389">
            <v>1.4999999999999999E-2</v>
          </cell>
          <cell r="AD9389">
            <v>3</v>
          </cell>
        </row>
        <row r="9390">
          <cell r="D9390" t="str">
            <v>VIRT_824C</v>
          </cell>
          <cell r="P9390">
            <v>1.4999999999999999E-2</v>
          </cell>
          <cell r="AD9390">
            <v>4</v>
          </cell>
        </row>
        <row r="9391">
          <cell r="D9391" t="str">
            <v>VIRT_824C</v>
          </cell>
          <cell r="P9391">
            <v>1.4999999999999999E-2</v>
          </cell>
          <cell r="AD9391">
            <v>5</v>
          </cell>
        </row>
        <row r="9392">
          <cell r="D9392" t="str">
            <v>VIRT_824C</v>
          </cell>
          <cell r="P9392">
            <v>1.4999999999999999E-2</v>
          </cell>
          <cell r="AD9392">
            <v>6</v>
          </cell>
        </row>
        <row r="9393">
          <cell r="D9393" t="str">
            <v>VIRT_828C</v>
          </cell>
          <cell r="P9393">
            <v>5.6000000000000001E-2</v>
          </cell>
          <cell r="AD9393">
            <v>1</v>
          </cell>
        </row>
        <row r="9394">
          <cell r="D9394" t="str">
            <v>VIRT_828C</v>
          </cell>
          <cell r="P9394">
            <v>5.6000000000000001E-2</v>
          </cell>
          <cell r="AD9394">
            <v>2</v>
          </cell>
        </row>
        <row r="9395">
          <cell r="D9395" t="str">
            <v>VIRT_828C</v>
          </cell>
          <cell r="P9395">
            <v>5.6000000000000001E-2</v>
          </cell>
          <cell r="AD9395">
            <v>3</v>
          </cell>
        </row>
        <row r="9396">
          <cell r="D9396" t="str">
            <v>VIRT_828C</v>
          </cell>
          <cell r="P9396">
            <v>5.6000000000000001E-2</v>
          </cell>
          <cell r="AD9396">
            <v>4</v>
          </cell>
        </row>
        <row r="9397">
          <cell r="D9397" t="str">
            <v>VIRT_828C</v>
          </cell>
          <cell r="P9397">
            <v>5.6000000000000001E-2</v>
          </cell>
          <cell r="AD9397">
            <v>5</v>
          </cell>
        </row>
        <row r="9398">
          <cell r="D9398" t="str">
            <v>VIRT_828C</v>
          </cell>
          <cell r="P9398">
            <v>5.6000000000000001E-2</v>
          </cell>
          <cell r="AD9398">
            <v>6</v>
          </cell>
        </row>
        <row r="9399">
          <cell r="D9399" t="str">
            <v>VIRT_831C</v>
          </cell>
          <cell r="P9399">
            <v>3.1E-2</v>
          </cell>
          <cell r="AD9399">
            <v>1</v>
          </cell>
        </row>
        <row r="9400">
          <cell r="D9400" t="str">
            <v>VIRT_831C</v>
          </cell>
          <cell r="P9400">
            <v>3.1E-2</v>
          </cell>
          <cell r="AD9400">
            <v>2</v>
          </cell>
        </row>
        <row r="9401">
          <cell r="D9401" t="str">
            <v>VIRT_831C</v>
          </cell>
          <cell r="P9401">
            <v>3.1E-2</v>
          </cell>
          <cell r="AD9401">
            <v>3</v>
          </cell>
        </row>
        <row r="9402">
          <cell r="D9402" t="str">
            <v>VIRT_831C</v>
          </cell>
          <cell r="P9402">
            <v>3.1E-2</v>
          </cell>
          <cell r="AD9402">
            <v>4</v>
          </cell>
        </row>
        <row r="9403">
          <cell r="D9403" t="str">
            <v>VIRT_831C</v>
          </cell>
          <cell r="P9403">
            <v>3.1E-2</v>
          </cell>
          <cell r="AD9403">
            <v>5</v>
          </cell>
        </row>
        <row r="9404">
          <cell r="D9404" t="str">
            <v>VIRT_831C</v>
          </cell>
          <cell r="P9404">
            <v>3.1E-2</v>
          </cell>
          <cell r="AD9404">
            <v>6</v>
          </cell>
        </row>
        <row r="9405">
          <cell r="D9405" t="str">
            <v>VIRT_846C</v>
          </cell>
          <cell r="P9405">
            <v>0.8</v>
          </cell>
          <cell r="AD9405">
            <v>1</v>
          </cell>
        </row>
        <row r="9406">
          <cell r="D9406" t="str">
            <v>VIRT_846C</v>
          </cell>
          <cell r="P9406">
            <v>0.8</v>
          </cell>
          <cell r="AD9406">
            <v>2</v>
          </cell>
        </row>
        <row r="9407">
          <cell r="D9407" t="str">
            <v>VIRT_846C</v>
          </cell>
          <cell r="P9407">
            <v>0.8</v>
          </cell>
          <cell r="AD9407">
            <v>3</v>
          </cell>
        </row>
        <row r="9408">
          <cell r="D9408" t="str">
            <v>VIRT_846C</v>
          </cell>
          <cell r="P9408">
            <v>0.8</v>
          </cell>
          <cell r="AD9408">
            <v>4</v>
          </cell>
        </row>
        <row r="9409">
          <cell r="D9409" t="str">
            <v>VIRT_846C</v>
          </cell>
          <cell r="P9409">
            <v>0.8</v>
          </cell>
          <cell r="AD9409">
            <v>5</v>
          </cell>
        </row>
        <row r="9410">
          <cell r="D9410" t="str">
            <v>VIRT_846C</v>
          </cell>
          <cell r="P9410">
            <v>0.8</v>
          </cell>
          <cell r="AD9410">
            <v>6</v>
          </cell>
        </row>
        <row r="9411">
          <cell r="D9411" t="str">
            <v>VIRT_849C</v>
          </cell>
          <cell r="P9411">
            <v>2.5999999999999999E-2</v>
          </cell>
          <cell r="AD9411">
            <v>1</v>
          </cell>
        </row>
        <row r="9412">
          <cell r="D9412" t="str">
            <v>VIRT_849C</v>
          </cell>
          <cell r="P9412">
            <v>2.5999999999999999E-2</v>
          </cell>
          <cell r="AD9412">
            <v>2</v>
          </cell>
        </row>
        <row r="9413">
          <cell r="D9413" t="str">
            <v>VIRT_849C</v>
          </cell>
          <cell r="P9413">
            <v>2.5999999999999999E-2</v>
          </cell>
          <cell r="AD9413">
            <v>3</v>
          </cell>
        </row>
        <row r="9414">
          <cell r="D9414" t="str">
            <v>VIRT_849C</v>
          </cell>
          <cell r="P9414">
            <v>2.5999999999999999E-2</v>
          </cell>
          <cell r="AD9414">
            <v>4</v>
          </cell>
        </row>
        <row r="9415">
          <cell r="D9415" t="str">
            <v>VIRT_849C</v>
          </cell>
          <cell r="P9415">
            <v>2.5999999999999999E-2</v>
          </cell>
          <cell r="AD9415">
            <v>5</v>
          </cell>
        </row>
        <row r="9416">
          <cell r="D9416" t="str">
            <v>VIRT_849C</v>
          </cell>
          <cell r="P9416">
            <v>2.5999999999999999E-2</v>
          </cell>
          <cell r="AD9416">
            <v>6</v>
          </cell>
        </row>
        <row r="9417">
          <cell r="D9417" t="str">
            <v>VIRT_852C</v>
          </cell>
          <cell r="P9417">
            <v>3.4000000000000002E-2</v>
          </cell>
          <cell r="AD9417">
            <v>1</v>
          </cell>
        </row>
        <row r="9418">
          <cell r="D9418" t="str">
            <v>VIRT_852C</v>
          </cell>
          <cell r="P9418">
            <v>3.4000000000000002E-2</v>
          </cell>
          <cell r="AD9418">
            <v>2</v>
          </cell>
        </row>
        <row r="9419">
          <cell r="D9419" t="str">
            <v>VIRT_852C</v>
          </cell>
          <cell r="P9419">
            <v>3.4000000000000002E-2</v>
          </cell>
          <cell r="AD9419">
            <v>3</v>
          </cell>
        </row>
        <row r="9420">
          <cell r="D9420" t="str">
            <v>VIRT_852C</v>
          </cell>
          <cell r="P9420">
            <v>3.4000000000000002E-2</v>
          </cell>
          <cell r="AD9420">
            <v>4</v>
          </cell>
        </row>
        <row r="9421">
          <cell r="D9421" t="str">
            <v>VIRT_852C</v>
          </cell>
          <cell r="P9421">
            <v>3.4000000000000002E-2</v>
          </cell>
          <cell r="AD9421">
            <v>5</v>
          </cell>
        </row>
        <row r="9422">
          <cell r="D9422" t="str">
            <v>VIRT_852C</v>
          </cell>
          <cell r="P9422">
            <v>3.4000000000000002E-2</v>
          </cell>
          <cell r="AD9422">
            <v>6</v>
          </cell>
        </row>
        <row r="9423">
          <cell r="D9423" t="str">
            <v>VIRT_855C</v>
          </cell>
          <cell r="P9423">
            <v>0.06</v>
          </cell>
          <cell r="AD9423">
            <v>1</v>
          </cell>
        </row>
        <row r="9424">
          <cell r="D9424" t="str">
            <v>VIRT_855C</v>
          </cell>
          <cell r="P9424">
            <v>0.06</v>
          </cell>
          <cell r="AD9424">
            <v>2</v>
          </cell>
        </row>
        <row r="9425">
          <cell r="D9425" t="str">
            <v>VIRT_855C</v>
          </cell>
          <cell r="P9425">
            <v>0.06</v>
          </cell>
          <cell r="AD9425">
            <v>3</v>
          </cell>
        </row>
        <row r="9426">
          <cell r="D9426" t="str">
            <v>VIRT_855C</v>
          </cell>
          <cell r="P9426">
            <v>0.06</v>
          </cell>
          <cell r="AD9426">
            <v>4</v>
          </cell>
        </row>
        <row r="9427">
          <cell r="D9427" t="str">
            <v>VIRT_855C</v>
          </cell>
          <cell r="P9427">
            <v>0.06</v>
          </cell>
          <cell r="AD9427">
            <v>5</v>
          </cell>
        </row>
        <row r="9428">
          <cell r="D9428" t="str">
            <v>VIRT_855C</v>
          </cell>
          <cell r="P9428">
            <v>0.06</v>
          </cell>
          <cell r="AD9428">
            <v>6</v>
          </cell>
        </row>
        <row r="9429">
          <cell r="D9429" t="str">
            <v>VIRT_857C</v>
          </cell>
          <cell r="P9429">
            <v>0.06</v>
          </cell>
          <cell r="AD9429">
            <v>1</v>
          </cell>
        </row>
        <row r="9430">
          <cell r="D9430" t="str">
            <v>VIRT_857C</v>
          </cell>
          <cell r="P9430">
            <v>0.06</v>
          </cell>
          <cell r="AD9430">
            <v>2</v>
          </cell>
        </row>
        <row r="9431">
          <cell r="D9431" t="str">
            <v>VIRT_857C</v>
          </cell>
          <cell r="P9431">
            <v>0.06</v>
          </cell>
          <cell r="AD9431">
            <v>3</v>
          </cell>
        </row>
        <row r="9432">
          <cell r="D9432" t="str">
            <v>VIRT_857C</v>
          </cell>
          <cell r="P9432">
            <v>0.06</v>
          </cell>
          <cell r="AD9432">
            <v>4</v>
          </cell>
        </row>
        <row r="9433">
          <cell r="D9433" t="str">
            <v>VIRT_857C</v>
          </cell>
          <cell r="P9433">
            <v>0.06</v>
          </cell>
          <cell r="AD9433">
            <v>5</v>
          </cell>
        </row>
        <row r="9434">
          <cell r="D9434" t="str">
            <v>VIRT_857C</v>
          </cell>
          <cell r="P9434">
            <v>0.06</v>
          </cell>
          <cell r="AD9434">
            <v>6</v>
          </cell>
        </row>
        <row r="9435">
          <cell r="D9435" t="str">
            <v>VIRT_859C</v>
          </cell>
          <cell r="P9435">
            <v>7.4999999999999997E-2</v>
          </cell>
          <cell r="AD9435">
            <v>1</v>
          </cell>
        </row>
        <row r="9436">
          <cell r="D9436" t="str">
            <v>VIRT_859C</v>
          </cell>
          <cell r="P9436">
            <v>7.4999999999999997E-2</v>
          </cell>
          <cell r="AD9436">
            <v>2</v>
          </cell>
        </row>
        <row r="9437">
          <cell r="D9437" t="str">
            <v>VIRT_859C</v>
          </cell>
          <cell r="P9437">
            <v>7.4999999999999997E-2</v>
          </cell>
          <cell r="AD9437">
            <v>3</v>
          </cell>
        </row>
        <row r="9438">
          <cell r="D9438" t="str">
            <v>VIRT_859C</v>
          </cell>
          <cell r="P9438">
            <v>7.4999999999999997E-2</v>
          </cell>
          <cell r="AD9438">
            <v>4</v>
          </cell>
        </row>
        <row r="9439">
          <cell r="D9439" t="str">
            <v>VIRT_859C</v>
          </cell>
          <cell r="P9439">
            <v>7.4999999999999997E-2</v>
          </cell>
          <cell r="AD9439">
            <v>5</v>
          </cell>
        </row>
        <row r="9440">
          <cell r="D9440" t="str">
            <v>VIRT_859C</v>
          </cell>
          <cell r="P9440">
            <v>7.4999999999999997E-2</v>
          </cell>
          <cell r="AD9440">
            <v>6</v>
          </cell>
        </row>
        <row r="9441">
          <cell r="D9441" t="str">
            <v>VIRT_861C</v>
          </cell>
          <cell r="P9441">
            <v>0.03</v>
          </cell>
          <cell r="AD9441">
            <v>1</v>
          </cell>
        </row>
        <row r="9442">
          <cell r="D9442" t="str">
            <v>VIRT_861C</v>
          </cell>
          <cell r="P9442">
            <v>0.03</v>
          </cell>
          <cell r="AD9442">
            <v>2</v>
          </cell>
        </row>
        <row r="9443">
          <cell r="D9443" t="str">
            <v>VIRT_861C</v>
          </cell>
          <cell r="P9443">
            <v>0.03</v>
          </cell>
          <cell r="AD9443">
            <v>3</v>
          </cell>
        </row>
        <row r="9444">
          <cell r="D9444" t="str">
            <v>VIRT_861C</v>
          </cell>
          <cell r="P9444">
            <v>0.03</v>
          </cell>
          <cell r="AD9444">
            <v>4</v>
          </cell>
        </row>
        <row r="9445">
          <cell r="D9445" t="str">
            <v>VIRT_861C</v>
          </cell>
          <cell r="P9445">
            <v>0.03</v>
          </cell>
          <cell r="AD9445">
            <v>5</v>
          </cell>
        </row>
        <row r="9446">
          <cell r="D9446" t="str">
            <v>VIRT_861C</v>
          </cell>
          <cell r="P9446">
            <v>0.03</v>
          </cell>
          <cell r="AD9446">
            <v>6</v>
          </cell>
        </row>
        <row r="9447">
          <cell r="D9447" t="str">
            <v>VIRT_862C</v>
          </cell>
          <cell r="P9447">
            <v>4.0500000000000001E-2</v>
          </cell>
          <cell r="AD9447">
            <v>1</v>
          </cell>
        </row>
        <row r="9448">
          <cell r="D9448" t="str">
            <v>VIRT_862C</v>
          </cell>
          <cell r="P9448">
            <v>4.0500000000000001E-2</v>
          </cell>
          <cell r="AD9448">
            <v>2</v>
          </cell>
        </row>
        <row r="9449">
          <cell r="D9449" t="str">
            <v>VIRT_862C</v>
          </cell>
          <cell r="P9449">
            <v>4.0500000000000001E-2</v>
          </cell>
          <cell r="AD9449">
            <v>3</v>
          </cell>
        </row>
        <row r="9450">
          <cell r="D9450" t="str">
            <v>VIRT_862C</v>
          </cell>
          <cell r="P9450">
            <v>4.0500000000000001E-2</v>
          </cell>
          <cell r="AD9450">
            <v>4</v>
          </cell>
        </row>
        <row r="9451">
          <cell r="D9451" t="str">
            <v>VIRT_862C</v>
          </cell>
          <cell r="P9451">
            <v>4.0500000000000001E-2</v>
          </cell>
          <cell r="AD9451">
            <v>5</v>
          </cell>
        </row>
        <row r="9452">
          <cell r="D9452" t="str">
            <v>VIRT_862C</v>
          </cell>
          <cell r="P9452">
            <v>4.0500000000000001E-2</v>
          </cell>
          <cell r="AD9452">
            <v>6</v>
          </cell>
        </row>
        <row r="9453">
          <cell r="D9453" t="str">
            <v>VIRT_863C</v>
          </cell>
          <cell r="P9453">
            <v>0.03</v>
          </cell>
          <cell r="AD9453">
            <v>1</v>
          </cell>
        </row>
        <row r="9454">
          <cell r="D9454" t="str">
            <v>VIRT_863C</v>
          </cell>
          <cell r="P9454">
            <v>0.03</v>
          </cell>
          <cell r="AD9454">
            <v>2</v>
          </cell>
        </row>
        <row r="9455">
          <cell r="D9455" t="str">
            <v>VIRT_863C</v>
          </cell>
          <cell r="P9455">
            <v>0.03</v>
          </cell>
          <cell r="AD9455">
            <v>3</v>
          </cell>
        </row>
        <row r="9456">
          <cell r="D9456" t="str">
            <v>VIRT_863C</v>
          </cell>
          <cell r="P9456">
            <v>0.03</v>
          </cell>
          <cell r="AD9456">
            <v>4</v>
          </cell>
        </row>
        <row r="9457">
          <cell r="D9457" t="str">
            <v>VIRT_863C</v>
          </cell>
          <cell r="P9457">
            <v>0.03</v>
          </cell>
          <cell r="AD9457">
            <v>5</v>
          </cell>
        </row>
        <row r="9458">
          <cell r="D9458" t="str">
            <v>VIRT_863C</v>
          </cell>
          <cell r="P9458">
            <v>0.03</v>
          </cell>
          <cell r="AD9458">
            <v>6</v>
          </cell>
        </row>
        <row r="9459">
          <cell r="D9459" t="str">
            <v>VIRT_864C</v>
          </cell>
          <cell r="P9459">
            <v>8.5000000000000006E-2</v>
          </cell>
          <cell r="AD9459">
            <v>1</v>
          </cell>
        </row>
        <row r="9460">
          <cell r="D9460" t="str">
            <v>VIRT_864C</v>
          </cell>
          <cell r="P9460">
            <v>8.5000000000000006E-2</v>
          </cell>
          <cell r="AD9460">
            <v>2</v>
          </cell>
        </row>
        <row r="9461">
          <cell r="D9461" t="str">
            <v>VIRT_864C</v>
          </cell>
          <cell r="P9461">
            <v>8.5000000000000006E-2</v>
          </cell>
          <cell r="AD9461">
            <v>3</v>
          </cell>
        </row>
        <row r="9462">
          <cell r="D9462" t="str">
            <v>VIRT_864C</v>
          </cell>
          <cell r="P9462">
            <v>8.5000000000000006E-2</v>
          </cell>
          <cell r="AD9462">
            <v>4</v>
          </cell>
        </row>
        <row r="9463">
          <cell r="D9463" t="str">
            <v>VIRT_864C</v>
          </cell>
          <cell r="P9463">
            <v>8.5000000000000006E-2</v>
          </cell>
          <cell r="AD9463">
            <v>5</v>
          </cell>
        </row>
        <row r="9464">
          <cell r="D9464" t="str">
            <v>VIRT_864C</v>
          </cell>
          <cell r="P9464">
            <v>8.5000000000000006E-2</v>
          </cell>
          <cell r="AD9464">
            <v>6</v>
          </cell>
        </row>
        <row r="9465">
          <cell r="D9465" t="str">
            <v>VIRT_867C</v>
          </cell>
          <cell r="P9465">
            <v>5.5E-2</v>
          </cell>
          <cell r="AD9465">
            <v>1</v>
          </cell>
        </row>
        <row r="9466">
          <cell r="D9466" t="str">
            <v>VIRT_867C</v>
          </cell>
          <cell r="P9466">
            <v>5.5E-2</v>
          </cell>
          <cell r="AD9466">
            <v>2</v>
          </cell>
        </row>
        <row r="9467">
          <cell r="D9467" t="str">
            <v>VIRT_867C</v>
          </cell>
          <cell r="P9467">
            <v>5.5E-2</v>
          </cell>
          <cell r="AD9467">
            <v>3</v>
          </cell>
        </row>
        <row r="9468">
          <cell r="D9468" t="str">
            <v>VIRT_867C</v>
          </cell>
          <cell r="P9468">
            <v>5.5E-2</v>
          </cell>
          <cell r="AD9468">
            <v>4</v>
          </cell>
        </row>
        <row r="9469">
          <cell r="D9469" t="str">
            <v>VIRT_868C</v>
          </cell>
          <cell r="P9469">
            <v>2.5000000000000001E-2</v>
          </cell>
          <cell r="AD9469">
            <v>1</v>
          </cell>
        </row>
        <row r="9470">
          <cell r="D9470" t="str">
            <v>VIRT_868C</v>
          </cell>
          <cell r="P9470">
            <v>2.5000000000000001E-2</v>
          </cell>
          <cell r="AD9470">
            <v>2</v>
          </cell>
        </row>
        <row r="9471">
          <cell r="D9471" t="str">
            <v>VIRT_868C</v>
          </cell>
          <cell r="P9471">
            <v>2.5000000000000001E-2</v>
          </cell>
          <cell r="AD9471">
            <v>3</v>
          </cell>
        </row>
        <row r="9472">
          <cell r="D9472" t="str">
            <v>VIRT_868C</v>
          </cell>
          <cell r="P9472">
            <v>2.5000000000000001E-2</v>
          </cell>
          <cell r="AD9472">
            <v>4</v>
          </cell>
        </row>
        <row r="9473">
          <cell r="D9473" t="str">
            <v>VIRT_868C</v>
          </cell>
          <cell r="P9473">
            <v>2.5000000000000001E-2</v>
          </cell>
          <cell r="AD9473">
            <v>5</v>
          </cell>
        </row>
        <row r="9474">
          <cell r="D9474" t="str">
            <v>VIRT_868C</v>
          </cell>
          <cell r="P9474">
            <v>2.5000000000000001E-2</v>
          </cell>
          <cell r="AD9474">
            <v>6</v>
          </cell>
        </row>
        <row r="9475">
          <cell r="D9475" t="str">
            <v>VIRT_870C</v>
          </cell>
          <cell r="P9475">
            <v>4.8000000000000001E-2</v>
          </cell>
          <cell r="AD9475">
            <v>1</v>
          </cell>
        </row>
        <row r="9476">
          <cell r="D9476" t="str">
            <v>VIRT_870C</v>
          </cell>
          <cell r="P9476">
            <v>4.8000000000000001E-2</v>
          </cell>
          <cell r="AD9476">
            <v>2</v>
          </cell>
        </row>
        <row r="9477">
          <cell r="D9477" t="str">
            <v>VIRT_870C</v>
          </cell>
          <cell r="P9477">
            <v>4.8000000000000001E-2</v>
          </cell>
          <cell r="AD9477">
            <v>3</v>
          </cell>
        </row>
        <row r="9478">
          <cell r="D9478" t="str">
            <v>VIRT_870C</v>
          </cell>
          <cell r="P9478">
            <v>4.8000000000000001E-2</v>
          </cell>
          <cell r="AD9478">
            <v>4</v>
          </cell>
        </row>
        <row r="9479">
          <cell r="D9479" t="str">
            <v>VIRT_870C</v>
          </cell>
          <cell r="P9479">
            <v>4.8000000000000001E-2</v>
          </cell>
          <cell r="AD9479">
            <v>5</v>
          </cell>
        </row>
        <row r="9480">
          <cell r="D9480" t="str">
            <v>VIRT_870C</v>
          </cell>
          <cell r="P9480">
            <v>4.8000000000000001E-2</v>
          </cell>
          <cell r="AD9480">
            <v>6</v>
          </cell>
        </row>
        <row r="9481">
          <cell r="D9481" t="str">
            <v>VIRT_876C</v>
          </cell>
          <cell r="P9481">
            <v>9.8000000000000004E-2</v>
          </cell>
          <cell r="AD9481">
            <v>1</v>
          </cell>
        </row>
        <row r="9482">
          <cell r="D9482" t="str">
            <v>VIRT_876C</v>
          </cell>
          <cell r="P9482">
            <v>9.8000000000000004E-2</v>
          </cell>
          <cell r="AD9482">
            <v>2</v>
          </cell>
        </row>
        <row r="9483">
          <cell r="D9483" t="str">
            <v>VIRT_876C</v>
          </cell>
          <cell r="P9483">
            <v>9.8000000000000004E-2</v>
          </cell>
          <cell r="AD9483">
            <v>3</v>
          </cell>
        </row>
        <row r="9484">
          <cell r="D9484" t="str">
            <v>VIRT_876C</v>
          </cell>
          <cell r="P9484">
            <v>9.8000000000000004E-2</v>
          </cell>
          <cell r="AD9484">
            <v>4</v>
          </cell>
        </row>
        <row r="9485">
          <cell r="D9485" t="str">
            <v>VIRT_876C</v>
          </cell>
          <cell r="P9485">
            <v>9.8000000000000004E-2</v>
          </cell>
          <cell r="AD9485">
            <v>5</v>
          </cell>
        </row>
        <row r="9486">
          <cell r="D9486" t="str">
            <v>VIRT_876C</v>
          </cell>
          <cell r="P9486">
            <v>9.8000000000000004E-2</v>
          </cell>
          <cell r="AD9486">
            <v>6</v>
          </cell>
        </row>
        <row r="9487">
          <cell r="D9487" t="str">
            <v>VIRT_877C</v>
          </cell>
          <cell r="P9487">
            <v>0.06</v>
          </cell>
          <cell r="AD9487">
            <v>1</v>
          </cell>
        </row>
        <row r="9488">
          <cell r="D9488" t="str">
            <v>VIRT_877C</v>
          </cell>
          <cell r="P9488">
            <v>0.06</v>
          </cell>
          <cell r="AD9488">
            <v>2</v>
          </cell>
        </row>
        <row r="9489">
          <cell r="D9489" t="str">
            <v>VIRT_877C</v>
          </cell>
          <cell r="P9489">
            <v>0.06</v>
          </cell>
          <cell r="AD9489">
            <v>3</v>
          </cell>
        </row>
        <row r="9490">
          <cell r="D9490" t="str">
            <v>VIRT_877C</v>
          </cell>
          <cell r="P9490">
            <v>0.06</v>
          </cell>
          <cell r="AD9490">
            <v>4</v>
          </cell>
        </row>
        <row r="9491">
          <cell r="D9491" t="str">
            <v>VIRT_877C</v>
          </cell>
          <cell r="P9491">
            <v>0.06</v>
          </cell>
          <cell r="AD9491">
            <v>5</v>
          </cell>
        </row>
        <row r="9492">
          <cell r="D9492" t="str">
            <v>VIRT_877C</v>
          </cell>
          <cell r="P9492">
            <v>0.06</v>
          </cell>
          <cell r="AD9492">
            <v>6</v>
          </cell>
        </row>
        <row r="9493">
          <cell r="D9493" t="str">
            <v>VIRT_88C</v>
          </cell>
          <cell r="P9493">
            <v>5.1999999999999998E-2</v>
          </cell>
          <cell r="AD9493">
            <v>1</v>
          </cell>
        </row>
        <row r="9494">
          <cell r="D9494" t="str">
            <v>VIRT_88C</v>
          </cell>
          <cell r="P9494">
            <v>5.1999999999999998E-2</v>
          </cell>
          <cell r="AD9494">
            <v>2</v>
          </cell>
        </row>
        <row r="9495">
          <cell r="D9495" t="str">
            <v>VIRT_88C</v>
          </cell>
          <cell r="P9495">
            <v>5.1999999999999998E-2</v>
          </cell>
          <cell r="AD9495">
            <v>3</v>
          </cell>
        </row>
        <row r="9496">
          <cell r="D9496" t="str">
            <v>VIRT_88C</v>
          </cell>
          <cell r="P9496">
            <v>5.1999999999999998E-2</v>
          </cell>
          <cell r="AD9496">
            <v>4</v>
          </cell>
        </row>
        <row r="9497">
          <cell r="D9497" t="str">
            <v>VIRT_88C</v>
          </cell>
          <cell r="P9497">
            <v>5.1999999999999998E-2</v>
          </cell>
          <cell r="AD9497">
            <v>5</v>
          </cell>
        </row>
        <row r="9498">
          <cell r="D9498" t="str">
            <v>VIRT_88C</v>
          </cell>
          <cell r="P9498">
            <v>5.1999999999999998E-2</v>
          </cell>
          <cell r="AD9498">
            <v>6</v>
          </cell>
        </row>
        <row r="9499">
          <cell r="D9499" t="str">
            <v>VIRT_901C</v>
          </cell>
          <cell r="P9499">
            <v>5.6000000000000001E-2</v>
          </cell>
          <cell r="AD9499">
            <v>1</v>
          </cell>
        </row>
        <row r="9500">
          <cell r="D9500" t="str">
            <v>VIRT_901C</v>
          </cell>
          <cell r="P9500">
            <v>5.6000000000000001E-2</v>
          </cell>
          <cell r="AD9500">
            <v>2</v>
          </cell>
        </row>
        <row r="9501">
          <cell r="D9501" t="str">
            <v>VIRT_901C</v>
          </cell>
          <cell r="P9501">
            <v>5.6000000000000001E-2</v>
          </cell>
          <cell r="AD9501">
            <v>3</v>
          </cell>
        </row>
        <row r="9502">
          <cell r="D9502" t="str">
            <v>VIRT_901C</v>
          </cell>
          <cell r="P9502">
            <v>5.6000000000000001E-2</v>
          </cell>
          <cell r="AD9502">
            <v>4</v>
          </cell>
        </row>
        <row r="9503">
          <cell r="D9503" t="str">
            <v>VIRT_901C</v>
          </cell>
          <cell r="P9503">
            <v>5.6000000000000001E-2</v>
          </cell>
          <cell r="AD9503">
            <v>5</v>
          </cell>
        </row>
        <row r="9504">
          <cell r="D9504" t="str">
            <v>VIRT_901C</v>
          </cell>
          <cell r="P9504">
            <v>5.6000000000000001E-2</v>
          </cell>
          <cell r="AD9504">
            <v>6</v>
          </cell>
        </row>
        <row r="9505">
          <cell r="D9505" t="str">
            <v>VIRT_904C</v>
          </cell>
          <cell r="P9505">
            <v>7.6999999999999999E-2</v>
          </cell>
          <cell r="AD9505">
            <v>1</v>
          </cell>
        </row>
        <row r="9506">
          <cell r="D9506" t="str">
            <v>VIRT_904C</v>
          </cell>
          <cell r="P9506">
            <v>7.6999999999999999E-2</v>
          </cell>
          <cell r="AD9506">
            <v>2</v>
          </cell>
        </row>
        <row r="9507">
          <cell r="D9507" t="str">
            <v>VIRT_904C</v>
          </cell>
          <cell r="P9507">
            <v>7.6999999999999999E-2</v>
          </cell>
          <cell r="AD9507">
            <v>3</v>
          </cell>
        </row>
        <row r="9508">
          <cell r="D9508" t="str">
            <v>VIRT_904C</v>
          </cell>
          <cell r="P9508">
            <v>7.6999999999999999E-2</v>
          </cell>
          <cell r="AD9508">
            <v>4</v>
          </cell>
        </row>
        <row r="9509">
          <cell r="D9509" t="str">
            <v>VIRT_904C</v>
          </cell>
          <cell r="P9509">
            <v>7.6999999999999999E-2</v>
          </cell>
          <cell r="AD9509">
            <v>5</v>
          </cell>
        </row>
        <row r="9510">
          <cell r="D9510" t="str">
            <v>VIRT_904C</v>
          </cell>
          <cell r="P9510">
            <v>7.6999999999999999E-2</v>
          </cell>
          <cell r="AD9510">
            <v>6</v>
          </cell>
        </row>
        <row r="9511">
          <cell r="D9511" t="str">
            <v>VIRT_910C</v>
          </cell>
          <cell r="P9511">
            <v>0.03</v>
          </cell>
          <cell r="AD9511">
            <v>1</v>
          </cell>
        </row>
        <row r="9512">
          <cell r="D9512" t="str">
            <v>VIRT_910C</v>
          </cell>
          <cell r="P9512">
            <v>0.03</v>
          </cell>
          <cell r="AD9512">
            <v>2</v>
          </cell>
        </row>
        <row r="9513">
          <cell r="D9513" t="str">
            <v>VIRT_910C</v>
          </cell>
          <cell r="P9513">
            <v>0.03</v>
          </cell>
          <cell r="AD9513">
            <v>3</v>
          </cell>
        </row>
        <row r="9514">
          <cell r="D9514" t="str">
            <v>VIRT_910C</v>
          </cell>
          <cell r="P9514">
            <v>0.03</v>
          </cell>
          <cell r="AD9514">
            <v>4</v>
          </cell>
        </row>
        <row r="9515">
          <cell r="D9515" t="str">
            <v>VIRT_910C</v>
          </cell>
          <cell r="P9515">
            <v>0.03</v>
          </cell>
          <cell r="AD9515">
            <v>5</v>
          </cell>
        </row>
        <row r="9516">
          <cell r="D9516" t="str">
            <v>VIRT_910C</v>
          </cell>
          <cell r="P9516">
            <v>0.03</v>
          </cell>
          <cell r="AD9516">
            <v>6</v>
          </cell>
        </row>
        <row r="9517">
          <cell r="D9517" t="str">
            <v>VIRT_911C</v>
          </cell>
          <cell r="P9517">
            <v>4.3999999999999997E-2</v>
          </cell>
          <cell r="AD9517">
            <v>1</v>
          </cell>
        </row>
        <row r="9518">
          <cell r="D9518" t="str">
            <v>VIRT_911C</v>
          </cell>
          <cell r="P9518">
            <v>4.3999999999999997E-2</v>
          </cell>
          <cell r="AD9518">
            <v>2</v>
          </cell>
        </row>
        <row r="9519">
          <cell r="D9519" t="str">
            <v>VIRT_911C</v>
          </cell>
          <cell r="P9519">
            <v>4.3999999999999997E-2</v>
          </cell>
          <cell r="AD9519">
            <v>3</v>
          </cell>
        </row>
        <row r="9520">
          <cell r="D9520" t="str">
            <v>VIRT_911C</v>
          </cell>
          <cell r="P9520">
            <v>4.3999999999999997E-2</v>
          </cell>
          <cell r="AD9520">
            <v>4</v>
          </cell>
        </row>
        <row r="9521">
          <cell r="D9521" t="str">
            <v>VIRT_911C</v>
          </cell>
          <cell r="P9521">
            <v>4.3999999999999997E-2</v>
          </cell>
          <cell r="AD9521">
            <v>5</v>
          </cell>
        </row>
        <row r="9522">
          <cell r="D9522" t="str">
            <v>VIRT_911C</v>
          </cell>
          <cell r="P9522">
            <v>4.3999999999999997E-2</v>
          </cell>
          <cell r="AD9522">
            <v>6</v>
          </cell>
        </row>
        <row r="9523">
          <cell r="D9523" t="str">
            <v>VIRT_912C</v>
          </cell>
          <cell r="P9523">
            <v>4.9000000000000002E-2</v>
          </cell>
          <cell r="AD9523">
            <v>1</v>
          </cell>
        </row>
        <row r="9524">
          <cell r="D9524" t="str">
            <v>VIRT_912C</v>
          </cell>
          <cell r="P9524">
            <v>4.9000000000000002E-2</v>
          </cell>
          <cell r="AD9524">
            <v>2</v>
          </cell>
        </row>
        <row r="9525">
          <cell r="D9525" t="str">
            <v>VIRT_912C</v>
          </cell>
          <cell r="P9525">
            <v>4.9000000000000002E-2</v>
          </cell>
          <cell r="AD9525">
            <v>3</v>
          </cell>
        </row>
        <row r="9526">
          <cell r="D9526" t="str">
            <v>VIRT_912C</v>
          </cell>
          <cell r="P9526">
            <v>4.9000000000000002E-2</v>
          </cell>
          <cell r="AD9526">
            <v>4</v>
          </cell>
        </row>
        <row r="9527">
          <cell r="D9527" t="str">
            <v>VIRT_912C</v>
          </cell>
          <cell r="P9527">
            <v>4.9000000000000002E-2</v>
          </cell>
          <cell r="AD9527">
            <v>5</v>
          </cell>
        </row>
        <row r="9528">
          <cell r="D9528" t="str">
            <v>VIRT_912C</v>
          </cell>
          <cell r="P9528">
            <v>4.9000000000000002E-2</v>
          </cell>
          <cell r="AD9528">
            <v>6</v>
          </cell>
        </row>
        <row r="9529">
          <cell r="D9529" t="str">
            <v>VIRT_917C</v>
          </cell>
          <cell r="P9529">
            <v>0.1</v>
          </cell>
          <cell r="AD9529">
            <v>1</v>
          </cell>
        </row>
        <row r="9530">
          <cell r="D9530" t="str">
            <v>VIRT_917C</v>
          </cell>
          <cell r="P9530">
            <v>0.1</v>
          </cell>
          <cell r="AD9530">
            <v>2</v>
          </cell>
        </row>
        <row r="9531">
          <cell r="D9531" t="str">
            <v>VIRT_917C</v>
          </cell>
          <cell r="P9531">
            <v>0.1</v>
          </cell>
          <cell r="AD9531">
            <v>3</v>
          </cell>
        </row>
        <row r="9532">
          <cell r="D9532" t="str">
            <v>VIRT_917C</v>
          </cell>
          <cell r="P9532">
            <v>0.1</v>
          </cell>
          <cell r="AD9532">
            <v>4</v>
          </cell>
        </row>
        <row r="9533">
          <cell r="D9533" t="str">
            <v>VIRT_917C</v>
          </cell>
          <cell r="P9533">
            <v>0.1</v>
          </cell>
          <cell r="AD9533">
            <v>5</v>
          </cell>
        </row>
        <row r="9534">
          <cell r="D9534" t="str">
            <v>VIRT_91C</v>
          </cell>
          <cell r="P9534">
            <v>0.28999999999999998</v>
          </cell>
          <cell r="AD9534">
            <v>1</v>
          </cell>
        </row>
        <row r="9535">
          <cell r="D9535" t="str">
            <v>VIRT_91C</v>
          </cell>
          <cell r="P9535">
            <v>0.28999999999999998</v>
          </cell>
          <cell r="AD9535">
            <v>2</v>
          </cell>
        </row>
        <row r="9536">
          <cell r="D9536" t="str">
            <v>VIRT_91C</v>
          </cell>
          <cell r="P9536">
            <v>0.28999999999999998</v>
          </cell>
          <cell r="AD9536">
            <v>3</v>
          </cell>
        </row>
        <row r="9537">
          <cell r="D9537" t="str">
            <v>VIRT_91C</v>
          </cell>
          <cell r="P9537">
            <v>0.28999999999999998</v>
          </cell>
          <cell r="AD9537">
            <v>4</v>
          </cell>
        </row>
        <row r="9538">
          <cell r="D9538" t="str">
            <v>VIRT_91C</v>
          </cell>
          <cell r="P9538">
            <v>0.28999999999999998</v>
          </cell>
          <cell r="AD9538">
            <v>5</v>
          </cell>
        </row>
        <row r="9539">
          <cell r="D9539" t="str">
            <v>VIRT_91C</v>
          </cell>
          <cell r="P9539">
            <v>0.28999999999999998</v>
          </cell>
          <cell r="AD9539">
            <v>6</v>
          </cell>
        </row>
        <row r="9540">
          <cell r="D9540" t="str">
            <v>VIRT_920C</v>
          </cell>
          <cell r="P9540">
            <v>1.98</v>
          </cell>
          <cell r="AD9540">
            <v>1</v>
          </cell>
        </row>
        <row r="9541">
          <cell r="D9541" t="str">
            <v>VIRT_920C</v>
          </cell>
          <cell r="P9541">
            <v>1.98</v>
          </cell>
          <cell r="AD9541">
            <v>2</v>
          </cell>
        </row>
        <row r="9542">
          <cell r="D9542" t="str">
            <v>VIRT_920C</v>
          </cell>
          <cell r="P9542">
            <v>1.98</v>
          </cell>
          <cell r="AD9542">
            <v>3</v>
          </cell>
        </row>
        <row r="9543">
          <cell r="D9543" t="str">
            <v>VIRT_920C</v>
          </cell>
          <cell r="P9543">
            <v>1.98</v>
          </cell>
          <cell r="AD9543">
            <v>4</v>
          </cell>
        </row>
        <row r="9544">
          <cell r="D9544" t="str">
            <v>VIRT_920C</v>
          </cell>
          <cell r="P9544">
            <v>1.98</v>
          </cell>
          <cell r="AD9544">
            <v>5</v>
          </cell>
        </row>
        <row r="9545">
          <cell r="D9545" t="str">
            <v>VIRT_920C</v>
          </cell>
          <cell r="P9545">
            <v>1.98</v>
          </cell>
          <cell r="AD9545">
            <v>6</v>
          </cell>
        </row>
        <row r="9546">
          <cell r="D9546" t="str">
            <v>VIRT_921C</v>
          </cell>
          <cell r="P9546">
            <v>7.3999999999999996E-2</v>
          </cell>
          <cell r="AD9546">
            <v>1</v>
          </cell>
        </row>
        <row r="9547">
          <cell r="D9547" t="str">
            <v>VIRT_921C</v>
          </cell>
          <cell r="P9547">
            <v>7.3999999999999996E-2</v>
          </cell>
          <cell r="AD9547">
            <v>2</v>
          </cell>
        </row>
        <row r="9548">
          <cell r="D9548" t="str">
            <v>VIRT_921C</v>
          </cell>
          <cell r="P9548">
            <v>7.3999999999999996E-2</v>
          </cell>
          <cell r="AD9548">
            <v>3</v>
          </cell>
        </row>
        <row r="9549">
          <cell r="D9549" t="str">
            <v>VIRT_921C</v>
          </cell>
          <cell r="P9549">
            <v>7.3999999999999996E-2</v>
          </cell>
          <cell r="AD9549">
            <v>4</v>
          </cell>
        </row>
        <row r="9550">
          <cell r="D9550" t="str">
            <v>VIRT_921C</v>
          </cell>
          <cell r="P9550">
            <v>7.3999999999999996E-2</v>
          </cell>
          <cell r="AD9550">
            <v>5</v>
          </cell>
        </row>
        <row r="9551">
          <cell r="D9551" t="str">
            <v>VIRT_921C</v>
          </cell>
          <cell r="P9551">
            <v>7.3999999999999996E-2</v>
          </cell>
          <cell r="AD9551">
            <v>6</v>
          </cell>
        </row>
        <row r="9552">
          <cell r="D9552" t="str">
            <v>VIRT_927C</v>
          </cell>
          <cell r="P9552">
            <v>0.03</v>
          </cell>
          <cell r="AD9552">
            <v>1</v>
          </cell>
        </row>
        <row r="9553">
          <cell r="D9553" t="str">
            <v>VIRT_927C</v>
          </cell>
          <cell r="P9553">
            <v>0.03</v>
          </cell>
          <cell r="AD9553">
            <v>2</v>
          </cell>
        </row>
        <row r="9554">
          <cell r="D9554" t="str">
            <v>VIRT_927C</v>
          </cell>
          <cell r="P9554">
            <v>0.03</v>
          </cell>
          <cell r="AD9554">
            <v>3</v>
          </cell>
        </row>
        <row r="9555">
          <cell r="D9555" t="str">
            <v>VIRT_927C</v>
          </cell>
          <cell r="P9555">
            <v>0.03</v>
          </cell>
          <cell r="AD9555">
            <v>4</v>
          </cell>
        </row>
        <row r="9556">
          <cell r="D9556" t="str">
            <v>VIRT_927C</v>
          </cell>
          <cell r="P9556">
            <v>0.03</v>
          </cell>
          <cell r="AD9556">
            <v>5</v>
          </cell>
        </row>
        <row r="9557">
          <cell r="D9557" t="str">
            <v>VIRT_927C</v>
          </cell>
          <cell r="P9557">
            <v>0.03</v>
          </cell>
          <cell r="AD9557">
            <v>6</v>
          </cell>
        </row>
        <row r="9558">
          <cell r="D9558" t="str">
            <v>VIRT_928C</v>
          </cell>
          <cell r="P9558">
            <v>2.9000000000000001E-2</v>
          </cell>
          <cell r="AD9558">
            <v>1</v>
          </cell>
        </row>
        <row r="9559">
          <cell r="D9559" t="str">
            <v>VIRT_928C</v>
          </cell>
          <cell r="P9559">
            <v>2.9000000000000001E-2</v>
          </cell>
          <cell r="AD9559">
            <v>2</v>
          </cell>
        </row>
        <row r="9560">
          <cell r="D9560" t="str">
            <v>VIRT_928C</v>
          </cell>
          <cell r="P9560">
            <v>2.9000000000000001E-2</v>
          </cell>
          <cell r="AD9560">
            <v>3</v>
          </cell>
        </row>
        <row r="9561">
          <cell r="D9561" t="str">
            <v>VIRT_928C</v>
          </cell>
          <cell r="P9561">
            <v>2.9000000000000001E-2</v>
          </cell>
          <cell r="AD9561">
            <v>4</v>
          </cell>
        </row>
        <row r="9562">
          <cell r="D9562" t="str">
            <v>VIRT_928C</v>
          </cell>
          <cell r="P9562">
            <v>2.9000000000000001E-2</v>
          </cell>
          <cell r="AD9562">
            <v>5</v>
          </cell>
        </row>
        <row r="9563">
          <cell r="D9563" t="str">
            <v>VIRT_928C</v>
          </cell>
          <cell r="P9563">
            <v>2.9000000000000001E-2</v>
          </cell>
          <cell r="AD9563">
            <v>6</v>
          </cell>
        </row>
        <row r="9564">
          <cell r="D9564" t="str">
            <v>VIRT_92C</v>
          </cell>
          <cell r="P9564">
            <v>0.30499999999999999</v>
          </cell>
          <cell r="AD9564">
            <v>1</v>
          </cell>
        </row>
        <row r="9565">
          <cell r="D9565" t="str">
            <v>VIRT_92C</v>
          </cell>
          <cell r="P9565">
            <v>0.30499999999999999</v>
          </cell>
          <cell r="AD9565">
            <v>2</v>
          </cell>
        </row>
        <row r="9566">
          <cell r="D9566" t="str">
            <v>VIRT_92C</v>
          </cell>
          <cell r="P9566">
            <v>0.30499999999999999</v>
          </cell>
          <cell r="AD9566">
            <v>3</v>
          </cell>
        </row>
        <row r="9567">
          <cell r="D9567" t="str">
            <v>VIRT_92C</v>
          </cell>
          <cell r="P9567">
            <v>0.30499999999999999</v>
          </cell>
          <cell r="AD9567">
            <v>4</v>
          </cell>
        </row>
        <row r="9568">
          <cell r="D9568" t="str">
            <v>VIRT_92C</v>
          </cell>
          <cell r="P9568">
            <v>0.30499999999999999</v>
          </cell>
          <cell r="AD9568">
            <v>5</v>
          </cell>
        </row>
        <row r="9569">
          <cell r="D9569" t="str">
            <v>VIRT_92C</v>
          </cell>
          <cell r="P9569">
            <v>0.30499999999999999</v>
          </cell>
          <cell r="AD9569">
            <v>6</v>
          </cell>
        </row>
        <row r="9570">
          <cell r="D9570" t="str">
            <v>VIRT_931C</v>
          </cell>
          <cell r="P9570">
            <v>0.03</v>
          </cell>
          <cell r="AD9570">
            <v>1</v>
          </cell>
        </row>
        <row r="9571">
          <cell r="D9571" t="str">
            <v>VIRT_931C</v>
          </cell>
          <cell r="P9571">
            <v>0.03</v>
          </cell>
          <cell r="AD9571">
            <v>2</v>
          </cell>
        </row>
        <row r="9572">
          <cell r="D9572" t="str">
            <v>VIRT_931C</v>
          </cell>
          <cell r="P9572">
            <v>0.03</v>
          </cell>
          <cell r="AD9572">
            <v>3</v>
          </cell>
        </row>
        <row r="9573">
          <cell r="D9573" t="str">
            <v>VIRT_931C</v>
          </cell>
          <cell r="P9573">
            <v>0.03</v>
          </cell>
          <cell r="AD9573">
            <v>4</v>
          </cell>
        </row>
        <row r="9574">
          <cell r="D9574" t="str">
            <v>VIRT_931C</v>
          </cell>
          <cell r="P9574">
            <v>0.03</v>
          </cell>
          <cell r="AD9574">
            <v>5</v>
          </cell>
        </row>
        <row r="9575">
          <cell r="D9575" t="str">
            <v>VIRT_931C</v>
          </cell>
          <cell r="P9575">
            <v>0.03</v>
          </cell>
          <cell r="AD9575">
            <v>6</v>
          </cell>
        </row>
        <row r="9576">
          <cell r="D9576" t="str">
            <v>VIRT_936C</v>
          </cell>
          <cell r="P9576">
            <v>0.115</v>
          </cell>
          <cell r="AD9576">
            <v>1</v>
          </cell>
        </row>
        <row r="9577">
          <cell r="D9577" t="str">
            <v>VIRT_936C</v>
          </cell>
          <cell r="P9577">
            <v>0.115</v>
          </cell>
          <cell r="AD9577">
            <v>2</v>
          </cell>
        </row>
        <row r="9578">
          <cell r="D9578" t="str">
            <v>VIRT_936C</v>
          </cell>
          <cell r="P9578">
            <v>0.115</v>
          </cell>
          <cell r="AD9578">
            <v>3</v>
          </cell>
        </row>
        <row r="9579">
          <cell r="D9579" t="str">
            <v>VIRT_936C</v>
          </cell>
          <cell r="P9579">
            <v>0.115</v>
          </cell>
          <cell r="AD9579">
            <v>4</v>
          </cell>
        </row>
        <row r="9580">
          <cell r="D9580" t="str">
            <v>VIRT_936C</v>
          </cell>
          <cell r="P9580">
            <v>0.115</v>
          </cell>
          <cell r="AD9580">
            <v>5</v>
          </cell>
        </row>
        <row r="9581">
          <cell r="D9581" t="str">
            <v>VIRT_936C</v>
          </cell>
          <cell r="P9581">
            <v>0.115</v>
          </cell>
          <cell r="AD9581">
            <v>6</v>
          </cell>
        </row>
        <row r="9582">
          <cell r="D9582" t="str">
            <v>VIRT_9384C</v>
          </cell>
          <cell r="P9582">
            <v>0.72</v>
          </cell>
          <cell r="AD9582">
            <v>1</v>
          </cell>
        </row>
        <row r="9583">
          <cell r="D9583" t="str">
            <v>VIRT_9384C</v>
          </cell>
          <cell r="P9583">
            <v>0.72</v>
          </cell>
          <cell r="AD9583">
            <v>2</v>
          </cell>
        </row>
        <row r="9584">
          <cell r="D9584" t="str">
            <v>VIRT_9384C</v>
          </cell>
          <cell r="P9584">
            <v>0.72</v>
          </cell>
          <cell r="AD9584">
            <v>3</v>
          </cell>
        </row>
        <row r="9585">
          <cell r="D9585" t="str">
            <v>VIRT_9384C</v>
          </cell>
          <cell r="P9585">
            <v>0.72</v>
          </cell>
          <cell r="AD9585">
            <v>4</v>
          </cell>
        </row>
        <row r="9586">
          <cell r="D9586" t="str">
            <v>VIRT_9384C</v>
          </cell>
          <cell r="P9586">
            <v>0.72</v>
          </cell>
          <cell r="AD9586">
            <v>5</v>
          </cell>
        </row>
        <row r="9587">
          <cell r="D9587" t="str">
            <v>VIRT_9384C</v>
          </cell>
          <cell r="P9587">
            <v>0.72</v>
          </cell>
          <cell r="AD9587">
            <v>6</v>
          </cell>
        </row>
        <row r="9588">
          <cell r="D9588" t="str">
            <v>VIRT_944C</v>
          </cell>
          <cell r="P9588">
            <v>0.5</v>
          </cell>
          <cell r="AD9588">
            <v>1</v>
          </cell>
        </row>
        <row r="9589">
          <cell r="D9589" t="str">
            <v>VIRT_944C</v>
          </cell>
          <cell r="P9589">
            <v>0.5</v>
          </cell>
          <cell r="AD9589">
            <v>2</v>
          </cell>
        </row>
        <row r="9590">
          <cell r="D9590" t="str">
            <v>VIRT_944C</v>
          </cell>
          <cell r="P9590">
            <v>0.5</v>
          </cell>
          <cell r="AD9590">
            <v>3</v>
          </cell>
        </row>
        <row r="9591">
          <cell r="D9591" t="str">
            <v>VIRT_944C</v>
          </cell>
          <cell r="P9591">
            <v>0.5</v>
          </cell>
          <cell r="AD9591">
            <v>4</v>
          </cell>
        </row>
        <row r="9592">
          <cell r="D9592" t="str">
            <v>VIRT_944C</v>
          </cell>
          <cell r="P9592">
            <v>0.5</v>
          </cell>
          <cell r="AD9592">
            <v>5</v>
          </cell>
        </row>
        <row r="9593">
          <cell r="D9593" t="str">
            <v>VIRT_944C</v>
          </cell>
          <cell r="P9593">
            <v>0.5</v>
          </cell>
          <cell r="AD9593">
            <v>6</v>
          </cell>
        </row>
        <row r="9594">
          <cell r="D9594" t="str">
            <v>VIRT_948C</v>
          </cell>
          <cell r="P9594">
            <v>4.3999999999999997E-2</v>
          </cell>
          <cell r="AD9594">
            <v>1</v>
          </cell>
        </row>
        <row r="9595">
          <cell r="D9595" t="str">
            <v>VIRT_948C</v>
          </cell>
          <cell r="P9595">
            <v>4.3999999999999997E-2</v>
          </cell>
          <cell r="AD9595">
            <v>2</v>
          </cell>
        </row>
        <row r="9596">
          <cell r="D9596" t="str">
            <v>VIRT_948C</v>
          </cell>
          <cell r="P9596">
            <v>4.3999999999999997E-2</v>
          </cell>
          <cell r="AD9596">
            <v>3</v>
          </cell>
        </row>
        <row r="9597">
          <cell r="D9597" t="str">
            <v>VIRT_948C</v>
          </cell>
          <cell r="P9597">
            <v>4.3999999999999997E-2</v>
          </cell>
          <cell r="AD9597">
            <v>4</v>
          </cell>
        </row>
        <row r="9598">
          <cell r="D9598" t="str">
            <v>VIRT_948C</v>
          </cell>
          <cell r="P9598">
            <v>4.3999999999999997E-2</v>
          </cell>
          <cell r="AD9598">
            <v>5</v>
          </cell>
        </row>
        <row r="9599">
          <cell r="D9599" t="str">
            <v>VIRT_948C</v>
          </cell>
          <cell r="P9599">
            <v>4.3999999999999997E-2</v>
          </cell>
          <cell r="AD9599">
            <v>6</v>
          </cell>
        </row>
        <row r="9600">
          <cell r="D9600" t="str">
            <v>VIRT_9566C</v>
          </cell>
          <cell r="P9600">
            <v>0.02</v>
          </cell>
          <cell r="AD9600">
            <v>1</v>
          </cell>
        </row>
        <row r="9601">
          <cell r="D9601" t="str">
            <v>VIRT_9566C</v>
          </cell>
          <cell r="P9601">
            <v>0.02</v>
          </cell>
          <cell r="AD9601">
            <v>2</v>
          </cell>
        </row>
        <row r="9602">
          <cell r="D9602" t="str">
            <v>VIRT_9566C</v>
          </cell>
          <cell r="P9602">
            <v>0.02</v>
          </cell>
          <cell r="AD9602">
            <v>3</v>
          </cell>
        </row>
        <row r="9603">
          <cell r="D9603" t="str">
            <v>VIRT_9566C</v>
          </cell>
          <cell r="P9603">
            <v>0.02</v>
          </cell>
          <cell r="AD9603">
            <v>4</v>
          </cell>
        </row>
        <row r="9604">
          <cell r="D9604" t="str">
            <v>VIRT_9566C</v>
          </cell>
          <cell r="P9604">
            <v>0.02</v>
          </cell>
          <cell r="AD9604">
            <v>5</v>
          </cell>
        </row>
        <row r="9605">
          <cell r="D9605" t="str">
            <v>VIRT_9566C</v>
          </cell>
          <cell r="P9605">
            <v>0.02</v>
          </cell>
          <cell r="AD9605">
            <v>6</v>
          </cell>
        </row>
        <row r="9606">
          <cell r="D9606" t="str">
            <v>VIRT_9567C</v>
          </cell>
          <cell r="P9606">
            <v>4.3999999999999997E-2</v>
          </cell>
          <cell r="AD9606">
            <v>1</v>
          </cell>
        </row>
        <row r="9607">
          <cell r="D9607" t="str">
            <v>VIRT_9567C</v>
          </cell>
          <cell r="P9607">
            <v>4.3999999999999997E-2</v>
          </cell>
          <cell r="AD9607">
            <v>2</v>
          </cell>
        </row>
        <row r="9608">
          <cell r="D9608" t="str">
            <v>VIRT_9567C</v>
          </cell>
          <cell r="P9608">
            <v>4.3999999999999997E-2</v>
          </cell>
          <cell r="AD9608">
            <v>3</v>
          </cell>
        </row>
        <row r="9609">
          <cell r="D9609" t="str">
            <v>VIRT_9567C</v>
          </cell>
          <cell r="P9609">
            <v>4.3999999999999997E-2</v>
          </cell>
          <cell r="AD9609">
            <v>4</v>
          </cell>
        </row>
        <row r="9610">
          <cell r="D9610" t="str">
            <v>VIRT_9567C</v>
          </cell>
          <cell r="P9610">
            <v>4.3999999999999997E-2</v>
          </cell>
          <cell r="AD9610">
            <v>5</v>
          </cell>
        </row>
        <row r="9611">
          <cell r="D9611" t="str">
            <v>VIRT_9567C</v>
          </cell>
          <cell r="P9611">
            <v>4.3999999999999997E-2</v>
          </cell>
          <cell r="AD9611">
            <v>6</v>
          </cell>
        </row>
        <row r="9612">
          <cell r="D9612" t="str">
            <v>VIRT_9572C</v>
          </cell>
          <cell r="P9612">
            <v>0.111</v>
          </cell>
          <cell r="AD9612">
            <v>1</v>
          </cell>
        </row>
        <row r="9613">
          <cell r="D9613" t="str">
            <v>VIRT_9572C</v>
          </cell>
          <cell r="P9613">
            <v>0.111</v>
          </cell>
          <cell r="AD9613">
            <v>2</v>
          </cell>
        </row>
        <row r="9614">
          <cell r="D9614" t="str">
            <v>VIRT_9572C</v>
          </cell>
          <cell r="P9614">
            <v>0.111</v>
          </cell>
          <cell r="AD9614">
            <v>3</v>
          </cell>
        </row>
        <row r="9615">
          <cell r="D9615" t="str">
            <v>VIRT_9572C</v>
          </cell>
          <cell r="P9615">
            <v>0.111</v>
          </cell>
          <cell r="AD9615">
            <v>4</v>
          </cell>
        </row>
        <row r="9616">
          <cell r="D9616" t="str">
            <v>VIRT_9572C</v>
          </cell>
          <cell r="P9616">
            <v>0.111</v>
          </cell>
          <cell r="AD9616">
            <v>5</v>
          </cell>
        </row>
        <row r="9617">
          <cell r="D9617" t="str">
            <v>VIRT_9572C</v>
          </cell>
          <cell r="P9617">
            <v>0.111</v>
          </cell>
          <cell r="AD9617">
            <v>6</v>
          </cell>
        </row>
        <row r="9618">
          <cell r="D9618" t="str">
            <v>VIRT_957C</v>
          </cell>
          <cell r="P9618">
            <v>4.1000000000000002E-2</v>
          </cell>
          <cell r="AD9618">
            <v>1</v>
          </cell>
        </row>
        <row r="9619">
          <cell r="D9619" t="str">
            <v>VIRT_957C</v>
          </cell>
          <cell r="P9619">
            <v>4.1000000000000002E-2</v>
          </cell>
          <cell r="AD9619">
            <v>2</v>
          </cell>
        </row>
        <row r="9620">
          <cell r="D9620" t="str">
            <v>VIRT_957C</v>
          </cell>
          <cell r="P9620">
            <v>4.1000000000000002E-2</v>
          </cell>
          <cell r="AD9620">
            <v>3</v>
          </cell>
        </row>
        <row r="9621">
          <cell r="D9621" t="str">
            <v>VIRT_957C</v>
          </cell>
          <cell r="P9621">
            <v>4.1000000000000002E-2</v>
          </cell>
          <cell r="AD9621">
            <v>4</v>
          </cell>
        </row>
        <row r="9622">
          <cell r="D9622" t="str">
            <v>VIRT_957C</v>
          </cell>
          <cell r="P9622">
            <v>4.1000000000000002E-2</v>
          </cell>
          <cell r="AD9622">
            <v>5</v>
          </cell>
        </row>
        <row r="9623">
          <cell r="D9623" t="str">
            <v>VIRT_957C</v>
          </cell>
          <cell r="P9623">
            <v>4.1000000000000002E-2</v>
          </cell>
          <cell r="AD9623">
            <v>6</v>
          </cell>
        </row>
        <row r="9624">
          <cell r="D9624" t="str">
            <v>VIRT_9587C</v>
          </cell>
          <cell r="P9624">
            <v>0.33</v>
          </cell>
          <cell r="AD9624">
            <v>1</v>
          </cell>
        </row>
        <row r="9625">
          <cell r="D9625" t="str">
            <v>VIRT_9587C</v>
          </cell>
          <cell r="P9625">
            <v>0.33</v>
          </cell>
          <cell r="AD9625">
            <v>2</v>
          </cell>
        </row>
        <row r="9626">
          <cell r="D9626" t="str">
            <v>VIRT_9587C</v>
          </cell>
          <cell r="P9626">
            <v>0.33</v>
          </cell>
          <cell r="AD9626">
            <v>3</v>
          </cell>
        </row>
        <row r="9627">
          <cell r="D9627" t="str">
            <v>VIRT_9587C</v>
          </cell>
          <cell r="P9627">
            <v>0.33</v>
          </cell>
          <cell r="AD9627">
            <v>4</v>
          </cell>
        </row>
        <row r="9628">
          <cell r="D9628" t="str">
            <v>VIRT_9587C</v>
          </cell>
          <cell r="P9628">
            <v>0.33</v>
          </cell>
          <cell r="AD9628">
            <v>5</v>
          </cell>
        </row>
        <row r="9629">
          <cell r="D9629" t="str">
            <v>VIRT_9587C</v>
          </cell>
          <cell r="P9629">
            <v>0.33</v>
          </cell>
          <cell r="AD9629">
            <v>6</v>
          </cell>
        </row>
        <row r="9630">
          <cell r="D9630" t="str">
            <v>VIRT_95C</v>
          </cell>
          <cell r="P9630">
            <v>0.71799999999999997</v>
          </cell>
          <cell r="AD9630">
            <v>1</v>
          </cell>
        </row>
        <row r="9631">
          <cell r="D9631" t="str">
            <v>VIRT_95C</v>
          </cell>
          <cell r="P9631">
            <v>0.71799999999999997</v>
          </cell>
          <cell r="AD9631">
            <v>2</v>
          </cell>
        </row>
        <row r="9632">
          <cell r="D9632" t="str">
            <v>VIRT_95C</v>
          </cell>
          <cell r="P9632">
            <v>0.71799999999999997</v>
          </cell>
          <cell r="AD9632">
            <v>3</v>
          </cell>
        </row>
        <row r="9633">
          <cell r="D9633" t="str">
            <v>VIRT_95C</v>
          </cell>
          <cell r="P9633">
            <v>0.71799999999999997</v>
          </cell>
          <cell r="AD9633">
            <v>4</v>
          </cell>
        </row>
        <row r="9634">
          <cell r="D9634" t="str">
            <v>VIRT_95C</v>
          </cell>
          <cell r="P9634">
            <v>0.71799999999999997</v>
          </cell>
          <cell r="AD9634">
            <v>5</v>
          </cell>
        </row>
        <row r="9635">
          <cell r="D9635" t="str">
            <v>VIRT_95C</v>
          </cell>
          <cell r="P9635">
            <v>0.71799999999999997</v>
          </cell>
          <cell r="AD9635">
            <v>6</v>
          </cell>
        </row>
        <row r="9636">
          <cell r="D9636" t="str">
            <v>VIRT_9601C</v>
          </cell>
          <cell r="P9636">
            <v>1.2999999999999999E-2</v>
          </cell>
          <cell r="AD9636">
            <v>1</v>
          </cell>
        </row>
        <row r="9637">
          <cell r="D9637" t="str">
            <v>VIRT_9601C</v>
          </cell>
          <cell r="P9637">
            <v>1.2999999999999999E-2</v>
          </cell>
          <cell r="AD9637">
            <v>2</v>
          </cell>
        </row>
        <row r="9638">
          <cell r="D9638" t="str">
            <v>VIRT_9601C</v>
          </cell>
          <cell r="P9638">
            <v>1.2999999999999999E-2</v>
          </cell>
          <cell r="AD9638">
            <v>3</v>
          </cell>
        </row>
        <row r="9639">
          <cell r="D9639" t="str">
            <v>VIRT_9601C</v>
          </cell>
          <cell r="P9639">
            <v>1.2999999999999999E-2</v>
          </cell>
          <cell r="AD9639">
            <v>4</v>
          </cell>
        </row>
        <row r="9640">
          <cell r="D9640" t="str">
            <v>VIRT_9601C</v>
          </cell>
          <cell r="P9640">
            <v>1.2999999999999999E-2</v>
          </cell>
          <cell r="AD9640">
            <v>5</v>
          </cell>
        </row>
        <row r="9641">
          <cell r="D9641" t="str">
            <v>VIRT_9601C</v>
          </cell>
          <cell r="P9641">
            <v>1.2999999999999999E-2</v>
          </cell>
          <cell r="AD9641">
            <v>6</v>
          </cell>
        </row>
        <row r="9642">
          <cell r="D9642" t="str">
            <v>VIRT_960C</v>
          </cell>
          <cell r="P9642">
            <v>0.115</v>
          </cell>
          <cell r="AD9642">
            <v>1</v>
          </cell>
        </row>
        <row r="9643">
          <cell r="D9643" t="str">
            <v>VIRT_960C</v>
          </cell>
          <cell r="P9643">
            <v>0.115</v>
          </cell>
          <cell r="AD9643">
            <v>2</v>
          </cell>
        </row>
        <row r="9644">
          <cell r="D9644" t="str">
            <v>VIRT_960C</v>
          </cell>
          <cell r="P9644">
            <v>0.115</v>
          </cell>
          <cell r="AD9644">
            <v>3</v>
          </cell>
        </row>
        <row r="9645">
          <cell r="D9645" t="str">
            <v>VIRT_960C</v>
          </cell>
          <cell r="P9645">
            <v>0.115</v>
          </cell>
          <cell r="AD9645">
            <v>4</v>
          </cell>
        </row>
        <row r="9646">
          <cell r="D9646" t="str">
            <v>VIRT_960C</v>
          </cell>
          <cell r="P9646">
            <v>0.115</v>
          </cell>
          <cell r="AD9646">
            <v>5</v>
          </cell>
        </row>
        <row r="9647">
          <cell r="D9647" t="str">
            <v>VIRT_960C</v>
          </cell>
          <cell r="P9647">
            <v>0.115</v>
          </cell>
          <cell r="AD9647">
            <v>6</v>
          </cell>
        </row>
        <row r="9648">
          <cell r="D9648" t="str">
            <v>VIRT_9618C</v>
          </cell>
          <cell r="P9648">
            <v>0.215</v>
          </cell>
          <cell r="AD9648">
            <v>1</v>
          </cell>
        </row>
        <row r="9649">
          <cell r="D9649" t="str">
            <v>VIRT_9618C</v>
          </cell>
          <cell r="P9649">
            <v>0.215</v>
          </cell>
          <cell r="AD9649">
            <v>2</v>
          </cell>
        </row>
        <row r="9650">
          <cell r="D9650" t="str">
            <v>VIRT_9618C</v>
          </cell>
          <cell r="P9650">
            <v>0.215</v>
          </cell>
          <cell r="AD9650">
            <v>3</v>
          </cell>
        </row>
        <row r="9651">
          <cell r="D9651" t="str">
            <v>VIRT_9618C</v>
          </cell>
          <cell r="P9651">
            <v>0.215</v>
          </cell>
          <cell r="AD9651">
            <v>4</v>
          </cell>
        </row>
        <row r="9652">
          <cell r="D9652" t="str">
            <v>VIRT_9618C</v>
          </cell>
          <cell r="P9652">
            <v>0.215</v>
          </cell>
          <cell r="AD9652">
            <v>5</v>
          </cell>
        </row>
        <row r="9653">
          <cell r="D9653" t="str">
            <v>VIRT_9618C</v>
          </cell>
          <cell r="P9653">
            <v>0.215</v>
          </cell>
          <cell r="AD9653">
            <v>6</v>
          </cell>
        </row>
        <row r="9654">
          <cell r="D9654" t="str">
            <v>VIRT_9665C</v>
          </cell>
          <cell r="P9654">
            <v>0.4</v>
          </cell>
          <cell r="AD9654">
            <v>1</v>
          </cell>
        </row>
        <row r="9655">
          <cell r="D9655" t="str">
            <v>VIRT_9665C</v>
          </cell>
          <cell r="P9655">
            <v>0.4</v>
          </cell>
          <cell r="AD9655">
            <v>2</v>
          </cell>
        </row>
        <row r="9656">
          <cell r="D9656" t="str">
            <v>VIRT_9665C</v>
          </cell>
          <cell r="P9656">
            <v>0.4</v>
          </cell>
          <cell r="AD9656">
            <v>3</v>
          </cell>
        </row>
        <row r="9657">
          <cell r="D9657" t="str">
            <v>VIRT_9665C</v>
          </cell>
          <cell r="P9657">
            <v>0.4</v>
          </cell>
          <cell r="AD9657">
            <v>4</v>
          </cell>
        </row>
        <row r="9658">
          <cell r="D9658" t="str">
            <v>VIRT_9665C</v>
          </cell>
          <cell r="P9658">
            <v>0.4</v>
          </cell>
          <cell r="AD9658">
            <v>5</v>
          </cell>
        </row>
        <row r="9659">
          <cell r="D9659" t="str">
            <v>VIRT_9665C</v>
          </cell>
          <cell r="P9659">
            <v>0.4</v>
          </cell>
          <cell r="AD9659">
            <v>6</v>
          </cell>
        </row>
        <row r="9660">
          <cell r="D9660" t="str">
            <v>VIRT_9669C</v>
          </cell>
          <cell r="P9660">
            <v>7.4999999999999997E-2</v>
          </cell>
          <cell r="AD9660">
            <v>1</v>
          </cell>
        </row>
        <row r="9661">
          <cell r="D9661" t="str">
            <v>VIRT_9669C</v>
          </cell>
          <cell r="P9661">
            <v>7.4999999999999997E-2</v>
          </cell>
          <cell r="AD9661">
            <v>2</v>
          </cell>
        </row>
        <row r="9662">
          <cell r="D9662" t="str">
            <v>VIRT_9669C</v>
          </cell>
          <cell r="P9662">
            <v>7.4999999999999997E-2</v>
          </cell>
          <cell r="AD9662">
            <v>3</v>
          </cell>
        </row>
        <row r="9663">
          <cell r="D9663" t="str">
            <v>VIRT_9669C</v>
          </cell>
          <cell r="P9663">
            <v>7.4999999999999997E-2</v>
          </cell>
          <cell r="AD9663">
            <v>4</v>
          </cell>
        </row>
        <row r="9664">
          <cell r="D9664" t="str">
            <v>VIRT_9669C</v>
          </cell>
          <cell r="P9664">
            <v>7.4999999999999997E-2</v>
          </cell>
          <cell r="AD9664">
            <v>5</v>
          </cell>
        </row>
        <row r="9665">
          <cell r="D9665" t="str">
            <v>VIRT_9669C</v>
          </cell>
          <cell r="P9665">
            <v>7.4999999999999997E-2</v>
          </cell>
          <cell r="AD9665">
            <v>6</v>
          </cell>
        </row>
        <row r="9666">
          <cell r="D9666" t="str">
            <v>VIRT_966C</v>
          </cell>
          <cell r="P9666">
            <v>0.06</v>
          </cell>
          <cell r="AD9666">
            <v>1</v>
          </cell>
        </row>
        <row r="9667">
          <cell r="D9667" t="str">
            <v>VIRT_966C</v>
          </cell>
          <cell r="P9667">
            <v>0.06</v>
          </cell>
          <cell r="AD9667">
            <v>2</v>
          </cell>
        </row>
        <row r="9668">
          <cell r="D9668" t="str">
            <v>VIRT_966C</v>
          </cell>
          <cell r="P9668">
            <v>0.06</v>
          </cell>
          <cell r="AD9668">
            <v>3</v>
          </cell>
        </row>
        <row r="9669">
          <cell r="D9669" t="str">
            <v>VIRT_966C</v>
          </cell>
          <cell r="P9669">
            <v>0.06</v>
          </cell>
          <cell r="AD9669">
            <v>4</v>
          </cell>
        </row>
        <row r="9670">
          <cell r="D9670" t="str">
            <v>VIRT_966C</v>
          </cell>
          <cell r="P9670">
            <v>0.06</v>
          </cell>
          <cell r="AD9670">
            <v>5</v>
          </cell>
        </row>
        <row r="9671">
          <cell r="D9671" t="str">
            <v>VIRT_966C</v>
          </cell>
          <cell r="P9671">
            <v>0.06</v>
          </cell>
          <cell r="AD9671">
            <v>6</v>
          </cell>
        </row>
        <row r="9672">
          <cell r="D9672" t="str">
            <v>VIRT_9670C</v>
          </cell>
          <cell r="P9672">
            <v>2.9000000000000001E-2</v>
          </cell>
          <cell r="AD9672">
            <v>1</v>
          </cell>
        </row>
        <row r="9673">
          <cell r="D9673" t="str">
            <v>VIRT_9670C</v>
          </cell>
          <cell r="P9673">
            <v>2.9000000000000001E-2</v>
          </cell>
          <cell r="AD9673">
            <v>2</v>
          </cell>
        </row>
        <row r="9674">
          <cell r="D9674" t="str">
            <v>VIRT_9670C</v>
          </cell>
          <cell r="P9674">
            <v>2.9000000000000001E-2</v>
          </cell>
          <cell r="AD9674">
            <v>3</v>
          </cell>
        </row>
        <row r="9675">
          <cell r="D9675" t="str">
            <v>VIRT_9670C</v>
          </cell>
          <cell r="P9675">
            <v>2.9000000000000001E-2</v>
          </cell>
          <cell r="AD9675">
            <v>4</v>
          </cell>
        </row>
        <row r="9676">
          <cell r="D9676" t="str">
            <v>VIRT_9670C</v>
          </cell>
          <cell r="P9676">
            <v>2.9000000000000001E-2</v>
          </cell>
          <cell r="AD9676">
            <v>5</v>
          </cell>
        </row>
        <row r="9677">
          <cell r="D9677" t="str">
            <v>VIRT_9670C</v>
          </cell>
          <cell r="P9677">
            <v>2.9000000000000001E-2</v>
          </cell>
          <cell r="AD9677">
            <v>6</v>
          </cell>
        </row>
        <row r="9678">
          <cell r="D9678" t="str">
            <v>VIRT_967C</v>
          </cell>
          <cell r="P9678">
            <v>0.05</v>
          </cell>
          <cell r="AD9678">
            <v>1</v>
          </cell>
        </row>
        <row r="9679">
          <cell r="D9679" t="str">
            <v>VIRT_967C</v>
          </cell>
          <cell r="P9679">
            <v>0.05</v>
          </cell>
          <cell r="AD9679">
            <v>2</v>
          </cell>
        </row>
        <row r="9680">
          <cell r="D9680" t="str">
            <v>VIRT_967C</v>
          </cell>
          <cell r="P9680">
            <v>0.05</v>
          </cell>
          <cell r="AD9680">
            <v>3</v>
          </cell>
        </row>
        <row r="9681">
          <cell r="D9681" t="str">
            <v>VIRT_967C</v>
          </cell>
          <cell r="P9681">
            <v>0.05</v>
          </cell>
          <cell r="AD9681">
            <v>4</v>
          </cell>
        </row>
        <row r="9682">
          <cell r="D9682" t="str">
            <v>VIRT_967C</v>
          </cell>
          <cell r="P9682">
            <v>0.05</v>
          </cell>
          <cell r="AD9682">
            <v>5</v>
          </cell>
        </row>
        <row r="9683">
          <cell r="D9683" t="str">
            <v>VIRT_967C</v>
          </cell>
          <cell r="P9683">
            <v>0.05</v>
          </cell>
          <cell r="AD9683">
            <v>6</v>
          </cell>
        </row>
        <row r="9684">
          <cell r="D9684" t="str">
            <v>VIRT_9690C</v>
          </cell>
          <cell r="P9684">
            <v>0.95</v>
          </cell>
          <cell r="AD9684">
            <v>1</v>
          </cell>
        </row>
        <row r="9685">
          <cell r="D9685" t="str">
            <v>VIRT_9690C</v>
          </cell>
          <cell r="P9685">
            <v>0.95</v>
          </cell>
          <cell r="AD9685">
            <v>2</v>
          </cell>
        </row>
        <row r="9686">
          <cell r="D9686" t="str">
            <v>VIRT_9690C</v>
          </cell>
          <cell r="P9686">
            <v>0.95</v>
          </cell>
          <cell r="AD9686">
            <v>3</v>
          </cell>
        </row>
        <row r="9687">
          <cell r="D9687" t="str">
            <v>VIRT_9690C</v>
          </cell>
          <cell r="P9687">
            <v>0.95</v>
          </cell>
          <cell r="AD9687">
            <v>4</v>
          </cell>
        </row>
        <row r="9688">
          <cell r="D9688" t="str">
            <v>VIRT_9690C</v>
          </cell>
          <cell r="P9688">
            <v>0.95</v>
          </cell>
          <cell r="AD9688">
            <v>5</v>
          </cell>
        </row>
        <row r="9689">
          <cell r="D9689" t="str">
            <v>VIRT_9690C</v>
          </cell>
          <cell r="P9689">
            <v>0.95</v>
          </cell>
          <cell r="AD9689">
            <v>6</v>
          </cell>
        </row>
        <row r="9690">
          <cell r="D9690" t="str">
            <v>VIRT_969C</v>
          </cell>
          <cell r="P9690">
            <v>4.2000000000000003E-2</v>
          </cell>
          <cell r="AD9690">
            <v>1</v>
          </cell>
        </row>
        <row r="9691">
          <cell r="D9691" t="str">
            <v>VIRT_969C</v>
          </cell>
          <cell r="P9691">
            <v>4.2000000000000003E-2</v>
          </cell>
          <cell r="AD9691">
            <v>2</v>
          </cell>
        </row>
        <row r="9692">
          <cell r="D9692" t="str">
            <v>VIRT_969C</v>
          </cell>
          <cell r="P9692">
            <v>4.2000000000000003E-2</v>
          </cell>
          <cell r="AD9692">
            <v>3</v>
          </cell>
        </row>
        <row r="9693">
          <cell r="D9693" t="str">
            <v>VIRT_969C</v>
          </cell>
          <cell r="P9693">
            <v>4.2000000000000003E-2</v>
          </cell>
          <cell r="AD9693">
            <v>4</v>
          </cell>
        </row>
        <row r="9694">
          <cell r="D9694" t="str">
            <v>VIRT_969C</v>
          </cell>
          <cell r="P9694">
            <v>4.2000000000000003E-2</v>
          </cell>
          <cell r="AD9694">
            <v>5</v>
          </cell>
        </row>
        <row r="9695">
          <cell r="D9695" t="str">
            <v>VIRT_969C</v>
          </cell>
          <cell r="P9695">
            <v>4.2000000000000003E-2</v>
          </cell>
          <cell r="AD9695">
            <v>6</v>
          </cell>
        </row>
        <row r="9696">
          <cell r="D9696" t="str">
            <v>VIRT_96C</v>
          </cell>
          <cell r="P9696">
            <v>0.17899999999999999</v>
          </cell>
          <cell r="AD9696">
            <v>1</v>
          </cell>
        </row>
        <row r="9697">
          <cell r="D9697" t="str">
            <v>VIRT_96C</v>
          </cell>
          <cell r="P9697">
            <v>0.17899999999999999</v>
          </cell>
          <cell r="AD9697">
            <v>2</v>
          </cell>
        </row>
        <row r="9698">
          <cell r="D9698" t="str">
            <v>VIRT_96C</v>
          </cell>
          <cell r="P9698">
            <v>0.17899999999999999</v>
          </cell>
          <cell r="AD9698">
            <v>3</v>
          </cell>
        </row>
        <row r="9699">
          <cell r="D9699" t="str">
            <v>VIRT_96C</v>
          </cell>
          <cell r="P9699">
            <v>0.17899999999999999</v>
          </cell>
          <cell r="AD9699">
            <v>4</v>
          </cell>
        </row>
        <row r="9700">
          <cell r="D9700" t="str">
            <v>VIRT_96C</v>
          </cell>
          <cell r="P9700">
            <v>0.17899999999999999</v>
          </cell>
          <cell r="AD9700">
            <v>5</v>
          </cell>
        </row>
        <row r="9701">
          <cell r="D9701" t="str">
            <v>VIRT_96C</v>
          </cell>
          <cell r="P9701">
            <v>0.17899999999999999</v>
          </cell>
          <cell r="AD9701">
            <v>6</v>
          </cell>
        </row>
        <row r="9702">
          <cell r="D9702" t="str">
            <v>VIRT_970C</v>
          </cell>
          <cell r="P9702">
            <v>9.5000000000000001E-2</v>
          </cell>
          <cell r="AD9702">
            <v>1</v>
          </cell>
        </row>
        <row r="9703">
          <cell r="D9703" t="str">
            <v>VIRT_970C</v>
          </cell>
          <cell r="P9703">
            <v>9.5000000000000001E-2</v>
          </cell>
          <cell r="AD9703">
            <v>2</v>
          </cell>
        </row>
        <row r="9704">
          <cell r="D9704" t="str">
            <v>VIRT_970C</v>
          </cell>
          <cell r="P9704">
            <v>9.5000000000000001E-2</v>
          </cell>
          <cell r="AD9704">
            <v>3</v>
          </cell>
        </row>
        <row r="9705">
          <cell r="D9705" t="str">
            <v>VIRT_970C</v>
          </cell>
          <cell r="P9705">
            <v>9.5000000000000001E-2</v>
          </cell>
          <cell r="AD9705">
            <v>4</v>
          </cell>
        </row>
        <row r="9706">
          <cell r="D9706" t="str">
            <v>VIRT_970C</v>
          </cell>
          <cell r="P9706">
            <v>9.5000000000000001E-2</v>
          </cell>
          <cell r="AD9706">
            <v>5</v>
          </cell>
        </row>
        <row r="9707">
          <cell r="D9707" t="str">
            <v>VIRT_970C</v>
          </cell>
          <cell r="P9707">
            <v>9.5000000000000001E-2</v>
          </cell>
          <cell r="AD9707">
            <v>6</v>
          </cell>
        </row>
        <row r="9708">
          <cell r="D9708" t="str">
            <v>VIRT_974C</v>
          </cell>
          <cell r="P9708">
            <v>3.5000000000000003E-2</v>
          </cell>
          <cell r="AD9708">
            <v>1</v>
          </cell>
        </row>
        <row r="9709">
          <cell r="D9709" t="str">
            <v>VIRT_974C</v>
          </cell>
          <cell r="P9709">
            <v>3.5000000000000003E-2</v>
          </cell>
          <cell r="AD9709">
            <v>2</v>
          </cell>
        </row>
        <row r="9710">
          <cell r="D9710" t="str">
            <v>VIRT_974C</v>
          </cell>
          <cell r="P9710">
            <v>3.5000000000000003E-2</v>
          </cell>
          <cell r="AD9710">
            <v>3</v>
          </cell>
        </row>
        <row r="9711">
          <cell r="D9711" t="str">
            <v>VIRT_974C</v>
          </cell>
          <cell r="P9711">
            <v>3.5000000000000003E-2</v>
          </cell>
          <cell r="AD9711">
            <v>4</v>
          </cell>
        </row>
        <row r="9712">
          <cell r="D9712" t="str">
            <v>VIRT_974C</v>
          </cell>
          <cell r="P9712">
            <v>3.5000000000000003E-2</v>
          </cell>
          <cell r="AD9712">
            <v>5</v>
          </cell>
        </row>
        <row r="9713">
          <cell r="D9713" t="str">
            <v>VIRT_974C</v>
          </cell>
          <cell r="P9713">
            <v>3.5000000000000003E-2</v>
          </cell>
          <cell r="AD9713">
            <v>6</v>
          </cell>
        </row>
        <row r="9714">
          <cell r="D9714" t="str">
            <v>VIRT_975C</v>
          </cell>
          <cell r="P9714">
            <v>1.0999999999999999E-2</v>
          </cell>
          <cell r="AD9714">
            <v>1</v>
          </cell>
        </row>
        <row r="9715">
          <cell r="D9715" t="str">
            <v>VIRT_975C</v>
          </cell>
          <cell r="P9715">
            <v>1.0999999999999999E-2</v>
          </cell>
          <cell r="AD9715">
            <v>2</v>
          </cell>
        </row>
        <row r="9716">
          <cell r="D9716" t="str">
            <v>VIRT_975C</v>
          </cell>
          <cell r="P9716">
            <v>1.0999999999999999E-2</v>
          </cell>
          <cell r="AD9716">
            <v>3</v>
          </cell>
        </row>
        <row r="9717">
          <cell r="D9717" t="str">
            <v>VIRT_975C</v>
          </cell>
          <cell r="P9717">
            <v>1.0999999999999999E-2</v>
          </cell>
          <cell r="AD9717">
            <v>4</v>
          </cell>
        </row>
        <row r="9718">
          <cell r="D9718" t="str">
            <v>VIRT_975C</v>
          </cell>
          <cell r="P9718">
            <v>1.0999999999999999E-2</v>
          </cell>
          <cell r="AD9718">
            <v>5</v>
          </cell>
        </row>
        <row r="9719">
          <cell r="D9719" t="str">
            <v>VIRT_975C</v>
          </cell>
          <cell r="P9719">
            <v>1.0999999999999999E-2</v>
          </cell>
          <cell r="AD9719">
            <v>6</v>
          </cell>
        </row>
        <row r="9720">
          <cell r="D9720" t="str">
            <v>VIRT_979C</v>
          </cell>
          <cell r="P9720">
            <v>1.2999999999999999E-2</v>
          </cell>
          <cell r="AD9720">
            <v>1</v>
          </cell>
        </row>
        <row r="9721">
          <cell r="D9721" t="str">
            <v>VIRT_979C</v>
          </cell>
          <cell r="P9721">
            <v>1.2999999999999999E-2</v>
          </cell>
          <cell r="AD9721">
            <v>2</v>
          </cell>
        </row>
        <row r="9722">
          <cell r="D9722" t="str">
            <v>VIRT_979C</v>
          </cell>
          <cell r="P9722">
            <v>1.2999999999999999E-2</v>
          </cell>
          <cell r="AD9722">
            <v>3</v>
          </cell>
        </row>
        <row r="9723">
          <cell r="D9723" t="str">
            <v>VIRT_979C</v>
          </cell>
          <cell r="P9723">
            <v>1.2999999999999999E-2</v>
          </cell>
          <cell r="AD9723">
            <v>4</v>
          </cell>
        </row>
        <row r="9724">
          <cell r="D9724" t="str">
            <v>VIRT_979C</v>
          </cell>
          <cell r="P9724">
            <v>1.2999999999999999E-2</v>
          </cell>
          <cell r="AD9724">
            <v>5</v>
          </cell>
        </row>
        <row r="9725">
          <cell r="D9725" t="str">
            <v>VIRT_979C</v>
          </cell>
          <cell r="P9725">
            <v>1.2999999999999999E-2</v>
          </cell>
          <cell r="AD9725">
            <v>6</v>
          </cell>
        </row>
        <row r="9726">
          <cell r="D9726" t="str">
            <v>VIRT_97C</v>
          </cell>
          <cell r="P9726">
            <v>8.3000000000000004E-2</v>
          </cell>
          <cell r="AD9726">
            <v>1</v>
          </cell>
        </row>
        <row r="9727">
          <cell r="D9727" t="str">
            <v>VIRT_97C</v>
          </cell>
          <cell r="P9727">
            <v>8.3000000000000004E-2</v>
          </cell>
          <cell r="AD9727">
            <v>2</v>
          </cell>
        </row>
        <row r="9728">
          <cell r="D9728" t="str">
            <v>VIRT_97C</v>
          </cell>
          <cell r="P9728">
            <v>8.3000000000000004E-2</v>
          </cell>
          <cell r="AD9728">
            <v>3</v>
          </cell>
        </row>
        <row r="9729">
          <cell r="D9729" t="str">
            <v>VIRT_97C</v>
          </cell>
          <cell r="P9729">
            <v>8.3000000000000004E-2</v>
          </cell>
          <cell r="AD9729">
            <v>4</v>
          </cell>
        </row>
        <row r="9730">
          <cell r="D9730" t="str">
            <v>VIRT_97C</v>
          </cell>
          <cell r="P9730">
            <v>8.3000000000000004E-2</v>
          </cell>
          <cell r="AD9730">
            <v>5</v>
          </cell>
        </row>
        <row r="9731">
          <cell r="D9731" t="str">
            <v>VIRT_97C</v>
          </cell>
          <cell r="P9731">
            <v>8.3000000000000004E-2</v>
          </cell>
          <cell r="AD9731">
            <v>6</v>
          </cell>
        </row>
        <row r="9732">
          <cell r="D9732" t="str">
            <v>VIRT_983C</v>
          </cell>
          <cell r="P9732">
            <v>0.25</v>
          </cell>
          <cell r="AD9732">
            <v>1</v>
          </cell>
        </row>
        <row r="9733">
          <cell r="D9733" t="str">
            <v>VIRT_983C</v>
          </cell>
          <cell r="P9733">
            <v>0.25</v>
          </cell>
          <cell r="AD9733">
            <v>2</v>
          </cell>
        </row>
        <row r="9734">
          <cell r="D9734" t="str">
            <v>VIRT_983C</v>
          </cell>
          <cell r="P9734">
            <v>0.25</v>
          </cell>
          <cell r="AD9734">
            <v>3</v>
          </cell>
        </row>
        <row r="9735">
          <cell r="D9735" t="str">
            <v>VIRT_983C</v>
          </cell>
          <cell r="P9735">
            <v>0.25</v>
          </cell>
          <cell r="AD9735">
            <v>4</v>
          </cell>
        </row>
        <row r="9736">
          <cell r="D9736" t="str">
            <v>VIRT_983C</v>
          </cell>
          <cell r="P9736">
            <v>0.25</v>
          </cell>
          <cell r="AD9736">
            <v>5</v>
          </cell>
        </row>
        <row r="9737">
          <cell r="D9737" t="str">
            <v>VIRT_983C</v>
          </cell>
          <cell r="P9737">
            <v>0.25</v>
          </cell>
          <cell r="AD9737">
            <v>6</v>
          </cell>
        </row>
        <row r="9738">
          <cell r="D9738" t="str">
            <v>VIRT_988C</v>
          </cell>
          <cell r="P9738">
            <v>0.03</v>
          </cell>
          <cell r="AD9738">
            <v>1</v>
          </cell>
        </row>
        <row r="9739">
          <cell r="D9739" t="str">
            <v>VIRT_988C</v>
          </cell>
          <cell r="P9739">
            <v>0.03</v>
          </cell>
          <cell r="AD9739">
            <v>2</v>
          </cell>
        </row>
        <row r="9740">
          <cell r="D9740" t="str">
            <v>VIRT_988C</v>
          </cell>
          <cell r="P9740">
            <v>0.03</v>
          </cell>
          <cell r="AD9740">
            <v>3</v>
          </cell>
        </row>
        <row r="9741">
          <cell r="D9741" t="str">
            <v>VIRT_988C</v>
          </cell>
          <cell r="P9741">
            <v>0.03</v>
          </cell>
          <cell r="AD9741">
            <v>4</v>
          </cell>
        </row>
        <row r="9742">
          <cell r="D9742" t="str">
            <v>VIRT_988C</v>
          </cell>
          <cell r="P9742">
            <v>0.03</v>
          </cell>
          <cell r="AD9742">
            <v>5</v>
          </cell>
        </row>
        <row r="9743">
          <cell r="D9743" t="str">
            <v>VIRT_988C</v>
          </cell>
          <cell r="P9743">
            <v>0.03</v>
          </cell>
          <cell r="AD9743">
            <v>6</v>
          </cell>
        </row>
        <row r="9744">
          <cell r="D9744" t="str">
            <v>VIRT_98C</v>
          </cell>
          <cell r="P9744">
            <v>0.115</v>
          </cell>
          <cell r="AD9744">
            <v>1</v>
          </cell>
        </row>
        <row r="9745">
          <cell r="D9745" t="str">
            <v>VIRT_98C</v>
          </cell>
          <cell r="P9745">
            <v>0.115</v>
          </cell>
          <cell r="AD9745">
            <v>2</v>
          </cell>
        </row>
        <row r="9746">
          <cell r="D9746" t="str">
            <v>VIRT_98C</v>
          </cell>
          <cell r="P9746">
            <v>0.115</v>
          </cell>
          <cell r="AD9746">
            <v>3</v>
          </cell>
        </row>
        <row r="9747">
          <cell r="D9747" t="str">
            <v>VIRT_98C</v>
          </cell>
          <cell r="P9747">
            <v>0.115</v>
          </cell>
          <cell r="AD9747">
            <v>4</v>
          </cell>
        </row>
        <row r="9748">
          <cell r="D9748" t="str">
            <v>VIRT_98C</v>
          </cell>
          <cell r="P9748">
            <v>0.115</v>
          </cell>
          <cell r="AD9748">
            <v>5</v>
          </cell>
        </row>
        <row r="9749">
          <cell r="D9749" t="str">
            <v>VIRT_98C</v>
          </cell>
          <cell r="P9749">
            <v>0.115</v>
          </cell>
          <cell r="AD9749">
            <v>6</v>
          </cell>
        </row>
        <row r="9750">
          <cell r="D9750" t="str">
            <v>VIRT_990C</v>
          </cell>
          <cell r="P9750">
            <v>0.2</v>
          </cell>
          <cell r="AD9750">
            <v>1</v>
          </cell>
        </row>
        <row r="9751">
          <cell r="D9751" t="str">
            <v>VIRT_990C</v>
          </cell>
          <cell r="P9751">
            <v>0.2</v>
          </cell>
          <cell r="AD9751">
            <v>2</v>
          </cell>
        </row>
        <row r="9752">
          <cell r="D9752" t="str">
            <v>VIRT_990C</v>
          </cell>
          <cell r="P9752">
            <v>0.2</v>
          </cell>
          <cell r="AD9752">
            <v>3</v>
          </cell>
        </row>
        <row r="9753">
          <cell r="D9753" t="str">
            <v>VIRT_990C</v>
          </cell>
          <cell r="P9753">
            <v>0.2</v>
          </cell>
          <cell r="AD9753">
            <v>4</v>
          </cell>
        </row>
        <row r="9754">
          <cell r="D9754" t="str">
            <v>VIRT_990C</v>
          </cell>
          <cell r="P9754">
            <v>0.2</v>
          </cell>
          <cell r="AD9754">
            <v>5</v>
          </cell>
        </row>
        <row r="9755">
          <cell r="D9755" t="str">
            <v>VIRT_990C</v>
          </cell>
          <cell r="P9755">
            <v>0.2</v>
          </cell>
          <cell r="AD9755">
            <v>6</v>
          </cell>
        </row>
        <row r="9756">
          <cell r="D9756" t="str">
            <v>VIRT_991C</v>
          </cell>
          <cell r="P9756">
            <v>0.41</v>
          </cell>
          <cell r="AD9756">
            <v>1</v>
          </cell>
        </row>
        <row r="9757">
          <cell r="D9757" t="str">
            <v>VIRT_991C</v>
          </cell>
          <cell r="P9757">
            <v>0.41</v>
          </cell>
          <cell r="AD9757">
            <v>2</v>
          </cell>
        </row>
        <row r="9758">
          <cell r="D9758" t="str">
            <v>VIRT_991C</v>
          </cell>
          <cell r="P9758">
            <v>0.41</v>
          </cell>
          <cell r="AD9758">
            <v>3</v>
          </cell>
        </row>
        <row r="9759">
          <cell r="D9759" t="str">
            <v>VIRT_991C</v>
          </cell>
          <cell r="P9759">
            <v>0.41</v>
          </cell>
          <cell r="AD9759">
            <v>4</v>
          </cell>
        </row>
        <row r="9760">
          <cell r="D9760" t="str">
            <v>VIRT_991C</v>
          </cell>
          <cell r="P9760">
            <v>0.41</v>
          </cell>
          <cell r="AD9760">
            <v>5</v>
          </cell>
        </row>
        <row r="9761">
          <cell r="D9761" t="str">
            <v>VIRT_991C</v>
          </cell>
          <cell r="P9761">
            <v>0.41</v>
          </cell>
          <cell r="AD9761">
            <v>6</v>
          </cell>
        </row>
        <row r="9762">
          <cell r="D9762" t="str">
            <v>VIRT_994C</v>
          </cell>
          <cell r="P9762">
            <v>4.3999999999999997E-2</v>
          </cell>
          <cell r="AD9762">
            <v>1</v>
          </cell>
        </row>
        <row r="9763">
          <cell r="D9763" t="str">
            <v>VIRT_994C</v>
          </cell>
          <cell r="P9763">
            <v>4.3999999999999997E-2</v>
          </cell>
          <cell r="AD9763">
            <v>2</v>
          </cell>
        </row>
        <row r="9764">
          <cell r="D9764" t="str">
            <v>VIRT_994C</v>
          </cell>
          <cell r="P9764">
            <v>4.3999999999999997E-2</v>
          </cell>
          <cell r="AD9764">
            <v>3</v>
          </cell>
        </row>
        <row r="9765">
          <cell r="D9765" t="str">
            <v>VIRT_994C</v>
          </cell>
          <cell r="P9765">
            <v>4.3999999999999997E-2</v>
          </cell>
          <cell r="AD9765">
            <v>4</v>
          </cell>
        </row>
        <row r="9766">
          <cell r="D9766" t="str">
            <v>VIRT_994C</v>
          </cell>
          <cell r="P9766">
            <v>4.3999999999999997E-2</v>
          </cell>
          <cell r="AD9766">
            <v>5</v>
          </cell>
        </row>
        <row r="9767">
          <cell r="D9767" t="str">
            <v>VIRT_994C</v>
          </cell>
          <cell r="P9767">
            <v>4.3999999999999997E-2</v>
          </cell>
          <cell r="AD9767">
            <v>6</v>
          </cell>
        </row>
        <row r="9768">
          <cell r="D9768" t="str">
            <v>VIRT_997C</v>
          </cell>
          <cell r="P9768">
            <v>0.23</v>
          </cell>
          <cell r="AD9768">
            <v>1</v>
          </cell>
        </row>
        <row r="9769">
          <cell r="D9769" t="str">
            <v>VIRT_997C</v>
          </cell>
          <cell r="P9769">
            <v>0.23</v>
          </cell>
          <cell r="AD9769">
            <v>2</v>
          </cell>
        </row>
        <row r="9770">
          <cell r="D9770" t="str">
            <v>VIRT_997C</v>
          </cell>
          <cell r="P9770">
            <v>0.23</v>
          </cell>
          <cell r="AD9770">
            <v>3</v>
          </cell>
        </row>
        <row r="9771">
          <cell r="D9771" t="str">
            <v>VIRT_997C</v>
          </cell>
          <cell r="P9771">
            <v>0.23</v>
          </cell>
          <cell r="AD9771">
            <v>4</v>
          </cell>
        </row>
        <row r="9772">
          <cell r="D9772" t="str">
            <v>VIRT_997C</v>
          </cell>
          <cell r="P9772">
            <v>0.23</v>
          </cell>
          <cell r="AD9772">
            <v>5</v>
          </cell>
        </row>
        <row r="9773">
          <cell r="D9773" t="str">
            <v>VIRT_997C</v>
          </cell>
          <cell r="P9773">
            <v>0.23</v>
          </cell>
          <cell r="AD9773">
            <v>6</v>
          </cell>
        </row>
        <row r="9774">
          <cell r="D9774" t="str">
            <v>VIRT_999C</v>
          </cell>
          <cell r="P9774">
            <v>3.5999999999999997E-2</v>
          </cell>
          <cell r="AD9774">
            <v>1</v>
          </cell>
        </row>
        <row r="9775">
          <cell r="D9775" t="str">
            <v>VIRT_999C</v>
          </cell>
          <cell r="P9775">
            <v>3.5999999999999997E-2</v>
          </cell>
          <cell r="AD9775">
            <v>2</v>
          </cell>
        </row>
        <row r="9776">
          <cell r="D9776" t="str">
            <v>VIRT_999C</v>
          </cell>
          <cell r="P9776">
            <v>3.5999999999999997E-2</v>
          </cell>
          <cell r="AD9776">
            <v>3</v>
          </cell>
        </row>
        <row r="9777">
          <cell r="D9777" t="str">
            <v>VIRT_999C</v>
          </cell>
          <cell r="P9777">
            <v>3.5999999999999997E-2</v>
          </cell>
          <cell r="AD9777">
            <v>4</v>
          </cell>
        </row>
        <row r="9778">
          <cell r="D9778" t="str">
            <v>VIRT_999C</v>
          </cell>
          <cell r="P9778">
            <v>3.5999999999999997E-2</v>
          </cell>
          <cell r="AD9778">
            <v>5</v>
          </cell>
        </row>
        <row r="9779">
          <cell r="D9779" t="str">
            <v>VIRT_999C</v>
          </cell>
          <cell r="P9779">
            <v>3.5999999999999997E-2</v>
          </cell>
          <cell r="AD9779">
            <v>6</v>
          </cell>
        </row>
        <row r="9780">
          <cell r="D9780" t="str">
            <v>VIRT_99C</v>
          </cell>
          <cell r="P9780">
            <v>0.8</v>
          </cell>
          <cell r="AD9780">
            <v>1</v>
          </cell>
        </row>
        <row r="9781">
          <cell r="D9781" t="str">
            <v>VIRT_99C</v>
          </cell>
          <cell r="P9781">
            <v>0.8</v>
          </cell>
          <cell r="AD9781">
            <v>2</v>
          </cell>
        </row>
        <row r="9782">
          <cell r="D9782" t="str">
            <v>VIRT_99C</v>
          </cell>
          <cell r="P9782">
            <v>0.8</v>
          </cell>
          <cell r="AD9782">
            <v>3</v>
          </cell>
        </row>
        <row r="9783">
          <cell r="D9783" t="str">
            <v>VIRT_99C</v>
          </cell>
          <cell r="P9783">
            <v>0.8</v>
          </cell>
          <cell r="AD9783">
            <v>4</v>
          </cell>
        </row>
        <row r="9784">
          <cell r="D9784" t="str">
            <v>VIRT_99C</v>
          </cell>
          <cell r="P9784">
            <v>0.8</v>
          </cell>
          <cell r="AD9784">
            <v>5</v>
          </cell>
        </row>
        <row r="9785">
          <cell r="D9785" t="str">
            <v>VIRT_99C</v>
          </cell>
          <cell r="P9785">
            <v>0.8</v>
          </cell>
          <cell r="AD9785">
            <v>6</v>
          </cell>
        </row>
      </sheetData>
      <sheetData sheetId="1"/>
      <sheetData sheetId="2">
        <row r="9">
          <cell r="C9">
            <v>85.18886700000003</v>
          </cell>
        </row>
      </sheetData>
      <sheetData sheetId="3"/>
      <sheetData sheetId="4">
        <row r="3">
          <cell r="C3">
            <v>35.537650000000021</v>
          </cell>
        </row>
      </sheetData>
      <sheetData sheetId="5">
        <row r="8">
          <cell r="B8">
            <v>335.02999999999844</v>
          </cell>
        </row>
      </sheetData>
      <sheetData sheetId="6">
        <row r="8">
          <cell r="B8">
            <v>152.50100000000074</v>
          </cell>
        </row>
      </sheetData>
      <sheetData sheetId="7">
        <row r="5">
          <cell r="F5">
            <v>28699.072999999975</v>
          </cell>
        </row>
      </sheetData>
      <sheetData sheetId="8">
        <row r="8">
          <cell r="C8">
            <v>333.96900000000073</v>
          </cell>
        </row>
      </sheetData>
    </sheetDataSet>
  </externalBook>
</externalLink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/>
  <dimension ref="A1:J51"/>
  <sheetViews>
    <sheetView showGridLines="0" workbookViewId="0"/>
  </sheetViews>
  <sheetFormatPr defaultRowHeight="12.75" x14ac:dyDescent="0.2"/>
  <cols>
    <col min="1" max="3" width="9.140625" customWidth="1"/>
    <col min="9" max="10" width="9.140625" customWidth="1"/>
  </cols>
  <sheetData>
    <row r="1" spans="1:10" s="99" customFormat="1" x14ac:dyDescent="0.2">
      <c r="A1" s="5"/>
      <c r="B1" s="5"/>
      <c r="C1" s="5"/>
      <c r="D1" s="5"/>
      <c r="E1" s="5"/>
      <c r="F1" s="5"/>
      <c r="G1" s="5"/>
      <c r="H1" s="5"/>
      <c r="I1" s="5"/>
      <c r="J1" s="5"/>
    </row>
    <row r="2" spans="1:10" s="99" customFormat="1" x14ac:dyDescent="0.2">
      <c r="A2" s="95"/>
      <c r="B2" s="95"/>
      <c r="C2" s="95"/>
      <c r="D2" s="95"/>
      <c r="E2" s="95"/>
      <c r="F2" s="95"/>
      <c r="G2" s="95"/>
      <c r="H2" s="95"/>
      <c r="I2" s="95"/>
      <c r="J2" s="95"/>
    </row>
    <row r="3" spans="1:10" s="99" customFormat="1" x14ac:dyDescent="0.2">
      <c r="A3" s="96"/>
      <c r="B3" s="96"/>
      <c r="C3" s="96"/>
      <c r="D3" s="96"/>
      <c r="E3" s="96"/>
      <c r="F3" s="96"/>
      <c r="G3" s="96"/>
      <c r="H3" s="96"/>
      <c r="I3" s="96"/>
      <c r="J3" s="96"/>
    </row>
    <row r="4" spans="1:10" s="99" customFormat="1" x14ac:dyDescent="0.2">
      <c r="A4" s="5"/>
      <c r="B4" s="5"/>
      <c r="C4" s="5"/>
      <c r="D4" s="97"/>
      <c r="E4" s="85"/>
      <c r="F4" s="85"/>
      <c r="G4" s="85"/>
      <c r="H4" s="5"/>
      <c r="I4" s="5"/>
      <c r="J4" s="98"/>
    </row>
    <row r="5" spans="1:10" s="99" customFormat="1" x14ac:dyDescent="0.2">
      <c r="A5" s="5"/>
      <c r="B5" s="5"/>
      <c r="C5" s="5"/>
      <c r="D5" s="5"/>
      <c r="E5" s="5"/>
      <c r="F5" s="5"/>
      <c r="G5" s="5"/>
      <c r="H5" s="5"/>
      <c r="I5" s="5"/>
      <c r="J5" s="5"/>
    </row>
    <row r="6" spans="1:10" s="99" customFormat="1" x14ac:dyDescent="0.2">
      <c r="A6" s="5"/>
      <c r="B6" s="5"/>
      <c r="C6" s="5"/>
      <c r="D6" s="5"/>
      <c r="E6" s="5"/>
      <c r="F6" s="5"/>
      <c r="G6" s="5"/>
      <c r="H6" s="5"/>
      <c r="I6" s="5"/>
      <c r="J6" s="5"/>
    </row>
    <row r="7" spans="1:10" s="99" customFormat="1" x14ac:dyDescent="0.2">
      <c r="A7" s="5"/>
      <c r="B7" s="5"/>
      <c r="C7" s="5"/>
      <c r="D7" s="5"/>
      <c r="E7" s="5"/>
      <c r="F7" s="5"/>
      <c r="G7" s="5"/>
      <c r="H7" s="5"/>
      <c r="I7" s="5"/>
      <c r="J7" s="5"/>
    </row>
    <row r="8" spans="1:10" s="99" customFormat="1" x14ac:dyDescent="0.2">
      <c r="A8" s="5"/>
      <c r="B8" s="5"/>
      <c r="C8" s="5"/>
      <c r="D8" s="5"/>
      <c r="E8" s="5"/>
      <c r="F8" s="5"/>
      <c r="G8" s="5"/>
      <c r="H8" s="5"/>
      <c r="I8" s="5"/>
      <c r="J8" s="5"/>
    </row>
    <row r="9" spans="1:10" s="99" customFormat="1" x14ac:dyDescent="0.2">
      <c r="A9" s="5"/>
      <c r="B9" s="5"/>
      <c r="C9" s="5"/>
      <c r="D9" s="5"/>
      <c r="E9" s="5"/>
      <c r="F9" s="5"/>
      <c r="G9" s="5"/>
      <c r="H9" s="5"/>
      <c r="I9" s="5"/>
      <c r="J9" s="5"/>
    </row>
    <row r="10" spans="1:10" s="99" customFormat="1" x14ac:dyDescent="0.2">
      <c r="A10" s="5"/>
      <c r="B10" s="100"/>
      <c r="C10" s="5"/>
      <c r="D10" s="5"/>
      <c r="E10" s="5"/>
      <c r="F10" s="5"/>
      <c r="G10" s="5"/>
      <c r="H10" s="5"/>
      <c r="I10" s="101"/>
      <c r="J10" s="5"/>
    </row>
    <row r="11" spans="1:10" s="99" customFormat="1" x14ac:dyDescent="0.2">
      <c r="A11" s="5"/>
      <c r="B11" s="2"/>
      <c r="C11" s="3"/>
      <c r="D11" s="4"/>
      <c r="E11" s="4"/>
      <c r="F11" s="4"/>
      <c r="G11" s="4"/>
      <c r="H11" s="4"/>
      <c r="I11" s="4"/>
      <c r="J11" s="5"/>
    </row>
    <row r="12" spans="1:10" s="99" customFormat="1" x14ac:dyDescent="0.2">
      <c r="A12" s="5"/>
      <c r="B12" s="2"/>
      <c r="C12" s="3"/>
      <c r="D12" s="4"/>
      <c r="E12" s="4"/>
      <c r="F12" s="4"/>
      <c r="G12" s="4"/>
      <c r="H12" s="4"/>
      <c r="I12" s="4"/>
      <c r="J12" s="5"/>
    </row>
    <row r="13" spans="1:10" s="99" customFormat="1" x14ac:dyDescent="0.2">
      <c r="A13" s="5"/>
      <c r="B13" s="2"/>
      <c r="C13" s="3"/>
      <c r="D13" s="4"/>
      <c r="E13" s="4"/>
      <c r="F13" s="4"/>
      <c r="G13" s="4"/>
      <c r="H13" s="4"/>
      <c r="I13" s="4"/>
      <c r="J13" s="5"/>
    </row>
    <row r="14" spans="1:10" s="99" customFormat="1" x14ac:dyDescent="0.2">
      <c r="A14" s="86"/>
      <c r="B14" s="87"/>
      <c r="C14" s="88"/>
      <c r="D14" s="89"/>
      <c r="E14" s="89"/>
      <c r="F14" s="89"/>
      <c r="G14" s="89"/>
      <c r="H14" s="89"/>
      <c r="I14" s="89"/>
      <c r="J14" s="86"/>
    </row>
    <row r="15" spans="1:10" s="99" customFormat="1" x14ac:dyDescent="0.2">
      <c r="A15" s="86"/>
      <c r="B15" s="87"/>
      <c r="C15" s="88"/>
      <c r="D15" s="89"/>
      <c r="E15" s="89"/>
      <c r="F15" s="89"/>
      <c r="G15" s="89"/>
      <c r="H15" s="89"/>
      <c r="I15" s="89"/>
      <c r="J15" s="86"/>
    </row>
    <row r="16" spans="1:10" s="99" customFormat="1" x14ac:dyDescent="0.2">
      <c r="A16" s="86"/>
      <c r="B16" s="87"/>
      <c r="C16" s="88"/>
      <c r="D16" s="89"/>
      <c r="E16" s="89"/>
      <c r="F16" s="89"/>
      <c r="G16" s="89"/>
      <c r="H16" s="89"/>
      <c r="I16" s="89"/>
      <c r="J16" s="86"/>
    </row>
    <row r="17" spans="1:10" s="99" customFormat="1" x14ac:dyDescent="0.2">
      <c r="A17" s="86"/>
      <c r="B17" s="87"/>
      <c r="C17" s="88"/>
      <c r="D17" s="89"/>
      <c r="E17" s="89"/>
      <c r="F17" s="89"/>
      <c r="G17" s="89"/>
      <c r="H17" s="89"/>
      <c r="I17" s="89"/>
      <c r="J17" s="86"/>
    </row>
    <row r="18" spans="1:10" s="99" customFormat="1" x14ac:dyDescent="0.2">
      <c r="A18" s="86"/>
      <c r="B18" s="87"/>
      <c r="C18" s="88"/>
      <c r="D18" s="89"/>
      <c r="E18" s="89"/>
      <c r="F18" s="89"/>
      <c r="G18" s="89"/>
      <c r="H18" s="89"/>
      <c r="I18" s="89"/>
      <c r="J18" s="86"/>
    </row>
    <row r="19" spans="1:10" s="99" customFormat="1" x14ac:dyDescent="0.2">
      <c r="A19" s="86"/>
      <c r="B19" s="87"/>
      <c r="C19" s="88"/>
      <c r="D19" s="89"/>
      <c r="E19" s="89"/>
      <c r="F19" s="89"/>
      <c r="G19" s="89"/>
      <c r="H19" s="89"/>
      <c r="I19" s="89"/>
      <c r="J19" s="86"/>
    </row>
    <row r="20" spans="1:10" s="99" customFormat="1" x14ac:dyDescent="0.2">
      <c r="A20" s="86"/>
      <c r="B20" s="87"/>
      <c r="C20" s="88"/>
      <c r="D20" s="89"/>
      <c r="E20" s="89"/>
      <c r="F20" s="89"/>
      <c r="G20" s="89"/>
      <c r="H20" s="89"/>
      <c r="I20" s="89"/>
      <c r="J20" s="86"/>
    </row>
    <row r="22" spans="1:10" s="99" customFormat="1" x14ac:dyDescent="0.2">
      <c r="A22" s="86"/>
      <c r="B22" s="87"/>
      <c r="C22" s="88"/>
      <c r="D22" s="89"/>
      <c r="E22" s="89"/>
      <c r="F22" s="89"/>
      <c r="G22" s="89"/>
      <c r="H22" s="89"/>
      <c r="I22" s="89"/>
      <c r="J22" s="86"/>
    </row>
    <row r="23" spans="1:10" s="99" customFormat="1" x14ac:dyDescent="0.2">
      <c r="A23" s="86"/>
      <c r="B23" s="87"/>
      <c r="C23" s="88"/>
      <c r="D23" s="89"/>
      <c r="E23" s="89"/>
      <c r="F23" s="89"/>
      <c r="G23" s="89"/>
      <c r="H23" s="89"/>
      <c r="I23" s="89"/>
      <c r="J23" s="86"/>
    </row>
    <row r="24" spans="1:10" s="99" customFormat="1" x14ac:dyDescent="0.2">
      <c r="A24" s="86"/>
      <c r="B24" s="87"/>
      <c r="C24" s="88"/>
      <c r="D24" s="89"/>
      <c r="E24" s="89"/>
      <c r="F24" s="89"/>
      <c r="G24" s="89"/>
      <c r="H24" s="89"/>
      <c r="I24" s="89"/>
      <c r="J24" s="86"/>
    </row>
    <row r="25" spans="1:10" s="99" customFormat="1" ht="150.75" customHeight="1" x14ac:dyDescent="0.7">
      <c r="A25" s="640" t="s">
        <v>294</v>
      </c>
      <c r="B25" s="641"/>
      <c r="C25" s="641"/>
      <c r="D25" s="641"/>
      <c r="E25" s="641"/>
      <c r="F25" s="641"/>
      <c r="G25" s="641"/>
      <c r="H25" s="641"/>
      <c r="I25" s="641"/>
      <c r="J25" s="641"/>
    </row>
    <row r="26" spans="1:10" s="99" customFormat="1" x14ac:dyDescent="0.2">
      <c r="A26" s="86"/>
      <c r="B26" s="87"/>
      <c r="C26" s="88"/>
      <c r="D26" s="86"/>
      <c r="E26" s="89"/>
      <c r="F26" s="89"/>
      <c r="G26" s="89"/>
      <c r="H26" s="89"/>
      <c r="I26" s="89"/>
      <c r="J26" s="86"/>
    </row>
    <row r="27" spans="1:10" s="99" customFormat="1" x14ac:dyDescent="0.2"/>
    <row r="28" spans="1:10" s="99" customFormat="1" x14ac:dyDescent="0.2">
      <c r="A28" s="86"/>
      <c r="B28" s="90"/>
      <c r="C28" s="88"/>
      <c r="D28" s="86"/>
      <c r="E28" s="89"/>
      <c r="F28" s="89"/>
      <c r="G28" s="89"/>
      <c r="H28" s="89"/>
      <c r="I28" s="89"/>
      <c r="J28" s="86"/>
    </row>
    <row r="29" spans="1:10" s="99" customFormat="1" x14ac:dyDescent="0.2">
      <c r="A29" s="86"/>
      <c r="B29" s="87"/>
      <c r="C29" s="88"/>
      <c r="D29" s="86"/>
      <c r="E29" s="89"/>
      <c r="F29" s="89"/>
      <c r="G29" s="89"/>
      <c r="H29" s="89"/>
      <c r="I29" s="89"/>
      <c r="J29" s="86"/>
    </row>
    <row r="30" spans="1:10" s="99" customFormat="1" ht="21.75" customHeight="1" x14ac:dyDescent="0.2">
      <c r="A30" s="642" t="s">
        <v>427</v>
      </c>
      <c r="B30" s="642"/>
      <c r="C30" s="642"/>
      <c r="D30" s="642"/>
      <c r="E30" s="642"/>
      <c r="F30" s="642"/>
      <c r="G30" s="642"/>
      <c r="H30" s="642"/>
      <c r="I30" s="642"/>
      <c r="J30" s="642"/>
    </row>
    <row r="31" spans="1:10" s="99" customFormat="1" x14ac:dyDescent="0.2">
      <c r="A31" s="86"/>
      <c r="B31" s="87"/>
      <c r="C31" s="86"/>
      <c r="D31" s="86"/>
      <c r="E31" s="89"/>
      <c r="F31" s="89"/>
      <c r="G31" s="89"/>
      <c r="H31" s="89"/>
      <c r="I31" s="89"/>
      <c r="J31" s="86"/>
    </row>
    <row r="32" spans="1:10" s="99" customFormat="1" x14ac:dyDescent="0.2"/>
    <row r="33" spans="2:10" s="99" customFormat="1" x14ac:dyDescent="0.2"/>
    <row r="34" spans="2:10" s="99" customFormat="1" x14ac:dyDescent="0.2">
      <c r="B34" s="6"/>
      <c r="C34" s="3"/>
      <c r="D34" s="5"/>
      <c r="E34" s="5"/>
      <c r="F34" s="5"/>
      <c r="G34" s="5"/>
      <c r="H34" s="5"/>
      <c r="I34" s="5"/>
      <c r="J34" s="5"/>
    </row>
    <row r="35" spans="2:10" s="99" customFormat="1" x14ac:dyDescent="0.2">
      <c r="B35" s="6"/>
      <c r="C35" s="3"/>
      <c r="D35" s="5"/>
      <c r="E35" s="5"/>
      <c r="F35" s="5"/>
      <c r="G35" s="5"/>
      <c r="H35" s="5"/>
      <c r="I35" s="5"/>
      <c r="J35" s="5"/>
    </row>
    <row r="36" spans="2:10" s="99" customFormat="1" x14ac:dyDescent="0.2">
      <c r="B36" s="6"/>
      <c r="C36" s="3"/>
      <c r="D36" s="5"/>
      <c r="E36" s="5"/>
      <c r="F36" s="5"/>
      <c r="G36" s="5"/>
      <c r="H36" s="5"/>
      <c r="I36" s="5"/>
      <c r="J36" s="5"/>
    </row>
    <row r="37" spans="2:10" s="99" customFormat="1" x14ac:dyDescent="0.2">
      <c r="B37" s="6"/>
      <c r="C37" s="3"/>
      <c r="D37" s="5"/>
      <c r="E37" s="5"/>
      <c r="F37" s="5"/>
      <c r="G37" s="5"/>
      <c r="H37" s="5"/>
      <c r="I37" s="5"/>
      <c r="J37" s="5"/>
    </row>
    <row r="38" spans="2:10" s="99" customFormat="1" x14ac:dyDescent="0.2">
      <c r="B38" s="6"/>
      <c r="C38" s="3"/>
      <c r="D38" s="5"/>
      <c r="E38" s="5"/>
      <c r="F38" s="5"/>
      <c r="G38" s="5"/>
      <c r="H38" s="5"/>
      <c r="I38" s="5"/>
      <c r="J38" s="5"/>
    </row>
    <row r="39" spans="2:10" s="99" customFormat="1" x14ac:dyDescent="0.2"/>
    <row r="40" spans="2:10" s="99" customFormat="1" x14ac:dyDescent="0.2">
      <c r="B40" s="102"/>
      <c r="C40" s="102"/>
      <c r="D40" s="102"/>
      <c r="E40" s="102"/>
      <c r="F40" s="102"/>
      <c r="G40" s="102"/>
      <c r="H40" s="102"/>
      <c r="I40" s="102"/>
    </row>
    <row r="41" spans="2:10" s="99" customFormat="1" x14ac:dyDescent="0.2"/>
    <row r="42" spans="2:10" s="99" customFormat="1" x14ac:dyDescent="0.2"/>
    <row r="43" spans="2:10" s="99" customFormat="1" x14ac:dyDescent="0.2"/>
    <row r="44" spans="2:10" s="99" customFormat="1" x14ac:dyDescent="0.2"/>
    <row r="45" spans="2:10" s="99" customFormat="1" x14ac:dyDescent="0.2"/>
    <row r="46" spans="2:10" s="99" customFormat="1" x14ac:dyDescent="0.2"/>
    <row r="47" spans="2:10" s="99" customFormat="1" x14ac:dyDescent="0.2"/>
    <row r="48" spans="2:10" s="99" customFormat="1" x14ac:dyDescent="0.2"/>
    <row r="49" spans="1:10" s="99" customFormat="1" x14ac:dyDescent="0.2"/>
    <row r="50" spans="1:10" s="99" customFormat="1" x14ac:dyDescent="0.2"/>
    <row r="51" spans="1:10" s="99" customFormat="1" ht="18.75" x14ac:dyDescent="0.2">
      <c r="A51" s="643" t="s">
        <v>293</v>
      </c>
      <c r="B51" s="643"/>
      <c r="C51" s="643"/>
      <c r="D51" s="643"/>
      <c r="E51" s="643"/>
      <c r="F51" s="643"/>
      <c r="G51" s="643"/>
      <c r="H51" s="643"/>
      <c r="I51" s="643"/>
      <c r="J51" s="643"/>
    </row>
  </sheetData>
  <mergeCells count="3">
    <mergeCell ref="A25:J25"/>
    <mergeCell ref="A30:J30"/>
    <mergeCell ref="A51:J51"/>
  </mergeCells>
  <printOptions horizontalCentered="1"/>
  <pageMargins left="0.31496062992125984" right="0.31496062992125984" top="0.35433070866141736" bottom="0.35433070866141736" header="0.31496062992125984" footer="0.19685039370078741"/>
  <pageSetup paperSize="9" fitToWidth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8"/>
  <dimension ref="A1:V72"/>
  <sheetViews>
    <sheetView showGridLines="0" zoomScaleNormal="100" workbookViewId="0">
      <selection activeCell="R16" sqref="R16"/>
    </sheetView>
  </sheetViews>
  <sheetFormatPr defaultRowHeight="12" x14ac:dyDescent="0.2"/>
  <cols>
    <col min="1" max="1" width="17.28515625" style="53" customWidth="1"/>
    <col min="2" max="4" width="8.7109375" style="53" customWidth="1"/>
    <col min="5" max="7" width="7.85546875" style="53" customWidth="1"/>
    <col min="8" max="10" width="7.28515625" style="53" customWidth="1"/>
    <col min="11" max="13" width="8.7109375" style="53" customWidth="1"/>
    <col min="14" max="16" width="9.7109375" style="53" customWidth="1"/>
    <col min="17" max="17" width="9.5703125" style="53" customWidth="1"/>
    <col min="18" max="18" width="13.28515625" style="53" customWidth="1"/>
    <col min="19" max="19" width="13.85546875" style="53" customWidth="1"/>
    <col min="20" max="20" width="14" style="53" customWidth="1"/>
    <col min="21" max="16384" width="9.140625" style="53"/>
  </cols>
  <sheetData>
    <row r="1" spans="1:16" s="188" customFormat="1" ht="18.75" x14ac:dyDescent="0.3">
      <c r="A1" s="121" t="s">
        <v>338</v>
      </c>
      <c r="B1" s="610"/>
      <c r="C1" s="610"/>
      <c r="D1" s="610"/>
      <c r="P1" s="193" t="str">
        <f>Obsah!$A$1</f>
        <v>II. čtvrtletí 2016</v>
      </c>
    </row>
    <row r="2" spans="1:16" ht="7.5" customHeight="1" x14ac:dyDescent="0.2"/>
    <row r="3" spans="1:16" ht="12.75" customHeight="1" x14ac:dyDescent="0.2">
      <c r="A3" s="696"/>
      <c r="B3" s="688" t="s">
        <v>33</v>
      </c>
      <c r="C3" s="686"/>
      <c r="D3" s="689"/>
      <c r="E3" s="686" t="s">
        <v>311</v>
      </c>
      <c r="F3" s="686"/>
      <c r="G3" s="689"/>
      <c r="H3" s="688" t="s">
        <v>314</v>
      </c>
      <c r="I3" s="686"/>
      <c r="J3" s="689"/>
      <c r="K3" s="688" t="s">
        <v>6</v>
      </c>
      <c r="L3" s="686"/>
      <c r="M3" s="686"/>
      <c r="N3" s="688" t="s">
        <v>298</v>
      </c>
      <c r="O3" s="686"/>
      <c r="P3" s="686"/>
    </row>
    <row r="4" spans="1:16" ht="12.75" customHeight="1" x14ac:dyDescent="0.2">
      <c r="A4" s="696"/>
      <c r="B4" s="691" t="s">
        <v>160</v>
      </c>
      <c r="C4" s="690"/>
      <c r="D4" s="692"/>
      <c r="E4" s="697" t="s">
        <v>160</v>
      </c>
      <c r="F4" s="698"/>
      <c r="G4" s="699"/>
      <c r="H4" s="697" t="s">
        <v>160</v>
      </c>
      <c r="I4" s="698"/>
      <c r="J4" s="699"/>
      <c r="K4" s="697" t="s">
        <v>160</v>
      </c>
      <c r="L4" s="698"/>
      <c r="M4" s="699"/>
      <c r="N4" s="697" t="s">
        <v>7</v>
      </c>
      <c r="O4" s="698"/>
      <c r="P4" s="698"/>
    </row>
    <row r="5" spans="1:16" ht="12.75" customHeight="1" x14ac:dyDescent="0.2">
      <c r="A5" s="696"/>
      <c r="B5" s="606" t="s">
        <v>86</v>
      </c>
      <c r="C5" s="606" t="s">
        <v>87</v>
      </c>
      <c r="D5" s="606" t="s">
        <v>88</v>
      </c>
      <c r="E5" s="606" t="s">
        <v>86</v>
      </c>
      <c r="F5" s="606" t="s">
        <v>87</v>
      </c>
      <c r="G5" s="606" t="s">
        <v>88</v>
      </c>
      <c r="H5" s="606" t="s">
        <v>86</v>
      </c>
      <c r="I5" s="606" t="s">
        <v>87</v>
      </c>
      <c r="J5" s="606" t="s">
        <v>88</v>
      </c>
      <c r="K5" s="606" t="s">
        <v>86</v>
      </c>
      <c r="L5" s="606" t="s">
        <v>87</v>
      </c>
      <c r="M5" s="606" t="s">
        <v>88</v>
      </c>
      <c r="N5" s="606" t="s">
        <v>86</v>
      </c>
      <c r="O5" s="606" t="s">
        <v>87</v>
      </c>
      <c r="P5" s="442" t="s">
        <v>88</v>
      </c>
    </row>
    <row r="6" spans="1:16" ht="12.75" customHeight="1" x14ac:dyDescent="0.2">
      <c r="A6" s="709" t="s">
        <v>181</v>
      </c>
      <c r="B6" s="661">
        <f>SUM(B7:D7)</f>
        <v>509903.33199999994</v>
      </c>
      <c r="C6" s="662"/>
      <c r="D6" s="662"/>
      <c r="E6" s="661">
        <f t="shared" ref="E6" si="0">SUM(E7:G7)</f>
        <v>44903.006000000001</v>
      </c>
      <c r="F6" s="662"/>
      <c r="G6" s="662"/>
      <c r="H6" s="661">
        <f t="shared" ref="H6" si="1">SUM(H7:J7)</f>
        <v>6343.7049999999999</v>
      </c>
      <c r="I6" s="662"/>
      <c r="J6" s="662"/>
      <c r="K6" s="661">
        <f t="shared" ref="K6" si="2">SUM(K7:M7)</f>
        <v>465000.32599999994</v>
      </c>
      <c r="L6" s="662"/>
      <c r="M6" s="662"/>
      <c r="N6" s="661">
        <f t="shared" ref="N6" si="3">SUM(N7:P7)</f>
        <v>3192514.0069999998</v>
      </c>
      <c r="O6" s="662"/>
      <c r="P6" s="662"/>
    </row>
    <row r="7" spans="1:16" x14ac:dyDescent="0.2">
      <c r="A7" s="708"/>
      <c r="B7" s="491">
        <f>SUM(B8:B14)</f>
        <v>178243.07799999998</v>
      </c>
      <c r="C7" s="481">
        <f t="shared" ref="C7:P7" si="4">SUM(C8:C14)</f>
        <v>168188.24900000001</v>
      </c>
      <c r="D7" s="480">
        <f t="shared" si="4"/>
        <v>163472.00499999998</v>
      </c>
      <c r="E7" s="481">
        <f t="shared" si="4"/>
        <v>16009.585000000001</v>
      </c>
      <c r="F7" s="481">
        <f t="shared" si="4"/>
        <v>14742.221000000001</v>
      </c>
      <c r="G7" s="481">
        <f t="shared" si="4"/>
        <v>14151.199999999997</v>
      </c>
      <c r="H7" s="491">
        <f t="shared" si="4"/>
        <v>2583.674</v>
      </c>
      <c r="I7" s="481">
        <f t="shared" si="4"/>
        <v>1960.9199999999998</v>
      </c>
      <c r="J7" s="480">
        <f t="shared" si="4"/>
        <v>1799.1110000000003</v>
      </c>
      <c r="K7" s="446">
        <f t="shared" si="4"/>
        <v>162233.49300000002</v>
      </c>
      <c r="L7" s="447">
        <f t="shared" si="4"/>
        <v>153446.02799999996</v>
      </c>
      <c r="M7" s="485">
        <f t="shared" si="4"/>
        <v>149320.80499999999</v>
      </c>
      <c r="N7" s="447">
        <f t="shared" si="4"/>
        <v>1258435.3439999998</v>
      </c>
      <c r="O7" s="447">
        <f t="shared" si="4"/>
        <v>1096788.9239999999</v>
      </c>
      <c r="P7" s="447">
        <f t="shared" si="4"/>
        <v>837289.73900000006</v>
      </c>
    </row>
    <row r="8" spans="1:16" x14ac:dyDescent="0.2">
      <c r="A8" s="205" t="s">
        <v>114</v>
      </c>
      <c r="B8" s="373">
        <v>17516.158000000003</v>
      </c>
      <c r="C8" s="54">
        <v>22088.715999999997</v>
      </c>
      <c r="D8" s="374">
        <v>20774.653999999999</v>
      </c>
      <c r="E8" s="54">
        <v>2396.1679999999997</v>
      </c>
      <c r="F8" s="54">
        <v>2720.5239999999999</v>
      </c>
      <c r="G8" s="54">
        <v>2492.6370000000002</v>
      </c>
      <c r="H8" s="373">
        <v>267.90899999999999</v>
      </c>
      <c r="I8" s="54">
        <v>209.93</v>
      </c>
      <c r="J8" s="374">
        <v>172.005</v>
      </c>
      <c r="K8" s="373">
        <v>15119.990000000003</v>
      </c>
      <c r="L8" s="54">
        <v>19368.191999999995</v>
      </c>
      <c r="M8" s="374">
        <v>18282.017</v>
      </c>
      <c r="N8" s="54">
        <v>56268.296000000002</v>
      </c>
      <c r="O8" s="54">
        <v>28419.066000000003</v>
      </c>
      <c r="P8" s="54">
        <v>19663.703999999998</v>
      </c>
    </row>
    <row r="9" spans="1:16" x14ac:dyDescent="0.2">
      <c r="A9" s="318" t="s">
        <v>277</v>
      </c>
      <c r="B9" s="371">
        <v>59932.695000000007</v>
      </c>
      <c r="C9" s="59">
        <v>61142.61</v>
      </c>
      <c r="D9" s="372">
        <v>43610.69</v>
      </c>
      <c r="E9" s="201">
        <v>4576.9589999999998</v>
      </c>
      <c r="F9" s="59">
        <v>4551.04</v>
      </c>
      <c r="G9" s="29">
        <v>2128.96</v>
      </c>
      <c r="H9" s="371">
        <v>43.28</v>
      </c>
      <c r="I9" s="59">
        <v>27.16</v>
      </c>
      <c r="J9" s="372">
        <v>13.17</v>
      </c>
      <c r="K9" s="371">
        <v>55355.736000000004</v>
      </c>
      <c r="L9" s="59">
        <v>56591.57</v>
      </c>
      <c r="M9" s="372">
        <v>41481.730000000003</v>
      </c>
      <c r="N9" s="201">
        <v>649866.35400000005</v>
      </c>
      <c r="O9" s="59">
        <v>670906.25099999993</v>
      </c>
      <c r="P9" s="29">
        <v>459423.74300000002</v>
      </c>
    </row>
    <row r="10" spans="1:16" x14ac:dyDescent="0.2">
      <c r="A10" s="318" t="s">
        <v>115</v>
      </c>
      <c r="B10" s="371">
        <v>177.834</v>
      </c>
      <c r="C10" s="59">
        <v>325.16800000000001</v>
      </c>
      <c r="D10" s="372">
        <v>305.80599999999998</v>
      </c>
      <c r="E10" s="201">
        <v>2.6479999999999997</v>
      </c>
      <c r="F10" s="59">
        <v>13.153</v>
      </c>
      <c r="G10" s="29">
        <v>19.024999999999999</v>
      </c>
      <c r="H10" s="371">
        <v>0</v>
      </c>
      <c r="I10" s="59">
        <v>0</v>
      </c>
      <c r="J10" s="372">
        <v>0</v>
      </c>
      <c r="K10" s="371">
        <v>175.18600000000001</v>
      </c>
      <c r="L10" s="59">
        <v>312.01499999999999</v>
      </c>
      <c r="M10" s="372">
        <v>286.78100000000001</v>
      </c>
      <c r="N10" s="201">
        <v>551.61300000000006</v>
      </c>
      <c r="O10" s="59">
        <v>352.267</v>
      </c>
      <c r="P10" s="29">
        <v>278.495</v>
      </c>
    </row>
    <row r="11" spans="1:16" x14ac:dyDescent="0.2">
      <c r="A11" s="318" t="s">
        <v>116</v>
      </c>
      <c r="B11" s="371">
        <v>8117.5239999999994</v>
      </c>
      <c r="C11" s="59">
        <v>10483.619000000001</v>
      </c>
      <c r="D11" s="372">
        <v>9316.273000000001</v>
      </c>
      <c r="E11" s="201">
        <v>119.68600000000001</v>
      </c>
      <c r="F11" s="59">
        <v>212.041</v>
      </c>
      <c r="G11" s="29">
        <v>180.57399999999998</v>
      </c>
      <c r="H11" s="371">
        <v>351.267</v>
      </c>
      <c r="I11" s="59">
        <v>317.52999999999997</v>
      </c>
      <c r="J11" s="372">
        <v>302.39500000000004</v>
      </c>
      <c r="K11" s="371">
        <v>7997.8379999999997</v>
      </c>
      <c r="L11" s="59">
        <v>10271.578000000001</v>
      </c>
      <c r="M11" s="372">
        <v>9135.6990000000005</v>
      </c>
      <c r="N11" s="201">
        <v>42894.442999999992</v>
      </c>
      <c r="O11" s="59">
        <v>40248.103999999992</v>
      </c>
      <c r="P11" s="29">
        <v>25803.246999999988</v>
      </c>
    </row>
    <row r="12" spans="1:16" x14ac:dyDescent="0.2">
      <c r="A12" s="318" t="s">
        <v>117</v>
      </c>
      <c r="B12" s="371">
        <v>11.933</v>
      </c>
      <c r="C12" s="59">
        <v>41.264000000000003</v>
      </c>
      <c r="D12" s="372">
        <v>0.93400000000000005</v>
      </c>
      <c r="E12" s="201">
        <v>0.56499999999999995</v>
      </c>
      <c r="F12" s="59">
        <v>1.2150000000000001</v>
      </c>
      <c r="G12" s="29">
        <v>0.39400000000000002</v>
      </c>
      <c r="H12" s="371">
        <v>0</v>
      </c>
      <c r="I12" s="59">
        <v>0</v>
      </c>
      <c r="J12" s="372">
        <v>0</v>
      </c>
      <c r="K12" s="371">
        <v>11.368</v>
      </c>
      <c r="L12" s="59">
        <v>40.048999999999999</v>
      </c>
      <c r="M12" s="372">
        <v>0.54</v>
      </c>
      <c r="N12" s="201">
        <v>0</v>
      </c>
      <c r="O12" s="59">
        <v>0</v>
      </c>
      <c r="P12" s="29">
        <v>0</v>
      </c>
    </row>
    <row r="13" spans="1:16" ht="22.5" customHeight="1" x14ac:dyDescent="0.2">
      <c r="A13" s="318" t="s">
        <v>118</v>
      </c>
      <c r="B13" s="371">
        <v>87139.900999999983</v>
      </c>
      <c r="C13" s="59">
        <v>68609.051000000007</v>
      </c>
      <c r="D13" s="372">
        <v>85179.596999999994</v>
      </c>
      <c r="E13" s="201">
        <v>8842.0640000000021</v>
      </c>
      <c r="F13" s="59">
        <v>7170.6370000000006</v>
      </c>
      <c r="G13" s="29">
        <v>9195.6139999999996</v>
      </c>
      <c r="H13" s="371">
        <v>1909.867</v>
      </c>
      <c r="I13" s="59">
        <v>1392.9769999999999</v>
      </c>
      <c r="J13" s="372">
        <v>1300.7620000000002</v>
      </c>
      <c r="K13" s="371">
        <v>78297.836999999985</v>
      </c>
      <c r="L13" s="59">
        <v>61438.414000000004</v>
      </c>
      <c r="M13" s="372">
        <v>75983.982999999993</v>
      </c>
      <c r="N13" s="201">
        <v>505520.42099999986</v>
      </c>
      <c r="O13" s="59">
        <v>353476.79200000002</v>
      </c>
      <c r="P13" s="29">
        <v>328432.99900000001</v>
      </c>
    </row>
    <row r="14" spans="1:16" ht="36" customHeight="1" thickBot="1" x14ac:dyDescent="0.25">
      <c r="A14" s="206" t="s">
        <v>235</v>
      </c>
      <c r="B14" s="312">
        <v>5347.0329999999994</v>
      </c>
      <c r="C14" s="41">
        <v>5497.8210000000008</v>
      </c>
      <c r="D14" s="222">
        <v>4284.0510000000004</v>
      </c>
      <c r="E14" s="41">
        <v>71.495000000000005</v>
      </c>
      <c r="F14" s="41">
        <v>73.611000000000018</v>
      </c>
      <c r="G14" s="41">
        <v>133.99600000000001</v>
      </c>
      <c r="H14" s="312">
        <v>11.350999999999999</v>
      </c>
      <c r="I14" s="41">
        <v>13.323</v>
      </c>
      <c r="J14" s="222">
        <v>10.779</v>
      </c>
      <c r="K14" s="312">
        <v>5275.5379999999996</v>
      </c>
      <c r="L14" s="41">
        <v>5424.2100000000009</v>
      </c>
      <c r="M14" s="222">
        <v>4150.0550000000003</v>
      </c>
      <c r="N14" s="41">
        <v>3334.2169999999996</v>
      </c>
      <c r="O14" s="41">
        <v>3386.444</v>
      </c>
      <c r="P14" s="41">
        <v>3687.5509999999995</v>
      </c>
    </row>
    <row r="15" spans="1:16" s="26" customFormat="1" ht="11.25" x14ac:dyDescent="0.2">
      <c r="P15" s="25" t="s">
        <v>155</v>
      </c>
    </row>
    <row r="16" spans="1:16" ht="11.25" customHeight="1" x14ac:dyDescent="0.2">
      <c r="A16" s="61" t="s">
        <v>114</v>
      </c>
      <c r="B16" s="75">
        <f>SUM(B8:D8)/$B$6</f>
        <v>0.1184136761043954</v>
      </c>
      <c r="C16" s="61"/>
      <c r="D16" s="61"/>
      <c r="E16" s="61"/>
      <c r="F16" s="61"/>
      <c r="G16" s="61"/>
      <c r="H16" s="61"/>
      <c r="I16" s="61"/>
      <c r="J16" s="61"/>
      <c r="K16" s="61"/>
      <c r="L16" s="61"/>
      <c r="M16" s="61"/>
      <c r="N16" s="61"/>
      <c r="O16" s="61"/>
      <c r="P16" s="61"/>
    </row>
    <row r="17" spans="1:22" ht="12" customHeight="1" x14ac:dyDescent="0.2">
      <c r="A17" s="61" t="s">
        <v>277</v>
      </c>
      <c r="B17" s="75">
        <f t="shared" ref="B17:B22" si="5">SUM(B9:D9)/$B$6</f>
        <v>0.3229749340018041</v>
      </c>
      <c r="C17" s="61"/>
      <c r="D17" s="61"/>
      <c r="E17" s="321"/>
      <c r="F17" s="321"/>
      <c r="G17" s="321"/>
      <c r="H17" s="321"/>
      <c r="I17" s="321"/>
      <c r="J17" s="321"/>
      <c r="K17" s="321"/>
      <c r="L17" s="321"/>
      <c r="M17" s="321"/>
      <c r="N17" s="321"/>
      <c r="O17" s="321"/>
      <c r="P17" s="321"/>
      <c r="Q17" s="607"/>
      <c r="R17" s="607"/>
      <c r="S17" s="607"/>
      <c r="T17" s="607"/>
    </row>
    <row r="18" spans="1:22" x14ac:dyDescent="0.2">
      <c r="A18" s="61" t="s">
        <v>115</v>
      </c>
      <c r="B18" s="75">
        <f t="shared" si="5"/>
        <v>1.5861986954029163E-3</v>
      </c>
      <c r="C18" s="321"/>
      <c r="D18" s="321"/>
      <c r="E18" s="321"/>
      <c r="F18" s="321"/>
      <c r="G18" s="321"/>
      <c r="H18" s="321"/>
      <c r="I18" s="321"/>
      <c r="J18" s="321"/>
      <c r="K18" s="321"/>
      <c r="L18" s="321"/>
      <c r="M18" s="321"/>
      <c r="N18" s="321"/>
      <c r="O18" s="321"/>
      <c r="P18" s="321"/>
      <c r="Q18" s="607"/>
      <c r="R18" s="607"/>
      <c r="S18" s="607"/>
      <c r="T18" s="607"/>
    </row>
    <row r="19" spans="1:22" x14ac:dyDescent="0.2">
      <c r="A19" s="61" t="s">
        <v>116</v>
      </c>
      <c r="B19" s="75">
        <f t="shared" si="5"/>
        <v>5.4750409044198999E-2</v>
      </c>
      <c r="C19" s="61"/>
      <c r="D19" s="61"/>
      <c r="E19" s="61"/>
      <c r="F19" s="61"/>
      <c r="G19" s="61"/>
      <c r="H19" s="61"/>
      <c r="I19" s="61"/>
      <c r="J19" s="61"/>
      <c r="K19" s="61"/>
      <c r="L19" s="61"/>
      <c r="M19" s="61"/>
      <c r="N19" s="61"/>
      <c r="O19" s="61"/>
      <c r="P19" s="61"/>
    </row>
    <row r="20" spans="1:22" x14ac:dyDescent="0.2">
      <c r="A20" s="61" t="s">
        <v>117</v>
      </c>
      <c r="B20" s="75">
        <f t="shared" si="5"/>
        <v>1.0615933766834065E-4</v>
      </c>
      <c r="C20" s="61"/>
      <c r="D20" s="61"/>
      <c r="E20" s="61"/>
      <c r="F20" s="61"/>
      <c r="G20" s="61"/>
      <c r="H20" s="61"/>
      <c r="I20" s="61"/>
      <c r="J20" s="61"/>
      <c r="K20" s="61"/>
      <c r="L20" s="61"/>
      <c r="M20" s="61"/>
      <c r="N20" s="61"/>
      <c r="O20" s="61"/>
      <c r="P20" s="61"/>
    </row>
    <row r="21" spans="1:22" x14ac:dyDescent="0.2">
      <c r="A21" s="61" t="s">
        <v>118</v>
      </c>
      <c r="B21" s="75">
        <f t="shared" si="5"/>
        <v>0.47249847937844036</v>
      </c>
      <c r="C21" s="61"/>
      <c r="D21" s="61"/>
      <c r="E21" s="61"/>
      <c r="F21" s="61"/>
      <c r="G21" s="61"/>
      <c r="H21" s="61"/>
      <c r="I21" s="61"/>
      <c r="J21" s="61"/>
      <c r="K21" s="61"/>
      <c r="L21" s="61"/>
      <c r="M21" s="61"/>
      <c r="N21" s="61"/>
      <c r="O21" s="61"/>
      <c r="P21" s="61"/>
    </row>
    <row r="22" spans="1:22" x14ac:dyDescent="0.2">
      <c r="A22" s="61" t="s">
        <v>235</v>
      </c>
      <c r="B22" s="75">
        <f t="shared" si="5"/>
        <v>2.9670143438089949E-2</v>
      </c>
      <c r="C22" s="61"/>
      <c r="D22" s="61"/>
      <c r="E22" s="61"/>
      <c r="F22" s="61"/>
      <c r="G22" s="61"/>
      <c r="H22" s="408"/>
      <c r="I22" s="61"/>
      <c r="J22" s="61"/>
      <c r="K22" s="61"/>
      <c r="L22" s="61"/>
      <c r="M22" s="61"/>
      <c r="N22" s="61"/>
      <c r="O22" s="61"/>
      <c r="P22" s="61"/>
    </row>
    <row r="23" spans="1:22" x14ac:dyDescent="0.2">
      <c r="A23" s="61"/>
      <c r="B23" s="75"/>
      <c r="C23" s="61"/>
      <c r="D23" s="61"/>
      <c r="E23" s="61"/>
      <c r="F23" s="61"/>
      <c r="G23" s="61"/>
      <c r="H23" s="408"/>
      <c r="I23" s="61"/>
      <c r="J23" s="61"/>
      <c r="K23" s="61"/>
      <c r="L23" s="61"/>
      <c r="M23" s="61"/>
      <c r="N23" s="61"/>
      <c r="O23" s="61"/>
      <c r="P23" s="61"/>
    </row>
    <row r="24" spans="1:22" x14ac:dyDescent="0.2">
      <c r="C24" s="61"/>
      <c r="D24" s="61"/>
      <c r="E24" s="61"/>
      <c r="F24" s="61"/>
      <c r="G24" s="61"/>
      <c r="H24" s="61"/>
      <c r="I24" s="61"/>
      <c r="J24" s="61"/>
      <c r="K24" s="61"/>
      <c r="L24" s="61"/>
      <c r="M24" s="61"/>
      <c r="N24" s="61"/>
      <c r="O24" s="61"/>
      <c r="P24" s="61"/>
    </row>
    <row r="25" spans="1:22" s="188" customFormat="1" ht="18.75" x14ac:dyDescent="0.3">
      <c r="A25" s="121" t="s">
        <v>339</v>
      </c>
      <c r="B25" s="610"/>
      <c r="C25" s="610"/>
      <c r="D25" s="610"/>
      <c r="P25" s="193"/>
      <c r="Q25" s="18"/>
      <c r="R25" s="18"/>
      <c r="S25" s="18"/>
      <c r="T25" s="18"/>
      <c r="U25" s="18"/>
      <c r="V25" s="18"/>
    </row>
    <row r="26" spans="1:22" ht="4.5" customHeight="1" x14ac:dyDescent="0.2">
      <c r="Q26" s="18"/>
      <c r="R26" s="18"/>
      <c r="S26" s="18"/>
      <c r="T26" s="18"/>
      <c r="U26" s="18"/>
      <c r="V26" s="18"/>
    </row>
    <row r="27" spans="1:22" ht="13.5" customHeight="1" x14ac:dyDescent="0.2">
      <c r="A27" s="710"/>
      <c r="B27" s="688" t="s">
        <v>33</v>
      </c>
      <c r="C27" s="686"/>
      <c r="D27" s="689"/>
      <c r="E27" s="688" t="s">
        <v>311</v>
      </c>
      <c r="F27" s="686"/>
      <c r="G27" s="689"/>
      <c r="H27" s="688" t="s">
        <v>314</v>
      </c>
      <c r="I27" s="686"/>
      <c r="J27" s="689"/>
      <c r="K27" s="688" t="s">
        <v>6</v>
      </c>
      <c r="L27" s="686"/>
      <c r="M27" s="689"/>
      <c r="N27" s="688" t="s">
        <v>298</v>
      </c>
      <c r="O27" s="686"/>
      <c r="P27" s="686"/>
      <c r="Q27" s="18"/>
      <c r="R27" s="18"/>
      <c r="S27" s="18"/>
      <c r="T27" s="18"/>
      <c r="U27" s="18"/>
      <c r="V27" s="18"/>
    </row>
    <row r="28" spans="1:22" ht="12.75" customHeight="1" x14ac:dyDescent="0.2">
      <c r="A28" s="710"/>
      <c r="B28" s="697" t="s">
        <v>160</v>
      </c>
      <c r="C28" s="698"/>
      <c r="D28" s="699"/>
      <c r="E28" s="697" t="s">
        <v>160</v>
      </c>
      <c r="F28" s="698"/>
      <c r="G28" s="699"/>
      <c r="H28" s="697" t="s">
        <v>160</v>
      </c>
      <c r="I28" s="698"/>
      <c r="J28" s="699"/>
      <c r="K28" s="697" t="s">
        <v>160</v>
      </c>
      <c r="L28" s="698"/>
      <c r="M28" s="699"/>
      <c r="N28" s="697" t="s">
        <v>7</v>
      </c>
      <c r="O28" s="698"/>
      <c r="P28" s="698"/>
      <c r="Q28" s="18"/>
      <c r="R28" s="18"/>
      <c r="S28" s="18"/>
      <c r="T28" s="18"/>
      <c r="U28" s="18"/>
      <c r="V28" s="18"/>
    </row>
    <row r="29" spans="1:22" ht="12.75" customHeight="1" x14ac:dyDescent="0.2">
      <c r="A29" s="710"/>
      <c r="B29" s="606" t="s">
        <v>86</v>
      </c>
      <c r="C29" s="606" t="s">
        <v>87</v>
      </c>
      <c r="D29" s="606" t="s">
        <v>88</v>
      </c>
      <c r="E29" s="442" t="s">
        <v>86</v>
      </c>
      <c r="F29" s="606" t="s">
        <v>87</v>
      </c>
      <c r="G29" s="606" t="s">
        <v>88</v>
      </c>
      <c r="H29" s="606" t="s">
        <v>86</v>
      </c>
      <c r="I29" s="606" t="s">
        <v>87</v>
      </c>
      <c r="J29" s="606" t="s">
        <v>88</v>
      </c>
      <c r="K29" s="606" t="s">
        <v>86</v>
      </c>
      <c r="L29" s="606" t="s">
        <v>87</v>
      </c>
      <c r="M29" s="606" t="s">
        <v>88</v>
      </c>
      <c r="N29" s="606" t="s">
        <v>86</v>
      </c>
      <c r="O29" s="442" t="s">
        <v>87</v>
      </c>
      <c r="P29" s="442" t="s">
        <v>88</v>
      </c>
      <c r="Q29" s="18"/>
      <c r="R29" s="18"/>
      <c r="S29" s="18"/>
      <c r="T29" s="18"/>
      <c r="U29" s="18"/>
      <c r="V29" s="18"/>
    </row>
    <row r="30" spans="1:22" ht="12.75" customHeight="1" x14ac:dyDescent="0.2">
      <c r="A30" s="709" t="s">
        <v>182</v>
      </c>
      <c r="B30" s="661">
        <f>SUM(B31:D31)</f>
        <v>637389.05199999991</v>
      </c>
      <c r="C30" s="662"/>
      <c r="D30" s="663"/>
      <c r="E30" s="661">
        <f>SUM(E31:G31)</f>
        <v>46923.013000000028</v>
      </c>
      <c r="F30" s="662"/>
      <c r="G30" s="663"/>
      <c r="H30" s="661">
        <f t="shared" ref="H30" si="6">SUM(H31:J31)</f>
        <v>4851.8829999999998</v>
      </c>
      <c r="I30" s="662"/>
      <c r="J30" s="663"/>
      <c r="K30" s="661">
        <f t="shared" ref="K30" si="7">SUM(K31:M31)</f>
        <v>590466.03899999987</v>
      </c>
      <c r="L30" s="662"/>
      <c r="M30" s="663"/>
      <c r="N30" s="662">
        <f t="shared" ref="N30" si="8">SUM(N31:P31)</f>
        <v>706866.44200000039</v>
      </c>
      <c r="O30" s="662"/>
      <c r="P30" s="662"/>
      <c r="Q30" s="18"/>
      <c r="R30" s="18"/>
      <c r="S30" s="18"/>
      <c r="T30" s="18"/>
      <c r="U30" s="18"/>
      <c r="V30" s="18"/>
    </row>
    <row r="31" spans="1:22" ht="12.75" customHeight="1" x14ac:dyDescent="0.2">
      <c r="A31" s="708"/>
      <c r="B31" s="446">
        <f>SUM(B32:B34)</f>
        <v>214543.44000000006</v>
      </c>
      <c r="C31" s="447">
        <f t="shared" ref="C31:P31" si="9">SUM(C32:C34)</f>
        <v>218318.07900000009</v>
      </c>
      <c r="D31" s="485">
        <f t="shared" si="9"/>
        <v>204527.53299999973</v>
      </c>
      <c r="E31" s="491">
        <f t="shared" si="9"/>
        <v>15334.089000000004</v>
      </c>
      <c r="F31" s="447">
        <f t="shared" si="9"/>
        <v>15840.061000000018</v>
      </c>
      <c r="G31" s="447">
        <f t="shared" si="9"/>
        <v>15748.863000000005</v>
      </c>
      <c r="H31" s="446">
        <f t="shared" si="9"/>
        <v>1813.8799999999999</v>
      </c>
      <c r="I31" s="447">
        <f t="shared" si="9"/>
        <v>1544.2860000000003</v>
      </c>
      <c r="J31" s="485">
        <f t="shared" si="9"/>
        <v>1493.7169999999999</v>
      </c>
      <c r="K31" s="446">
        <f t="shared" si="9"/>
        <v>199209.35100000005</v>
      </c>
      <c r="L31" s="447">
        <f t="shared" si="9"/>
        <v>202478.01800000007</v>
      </c>
      <c r="M31" s="485">
        <f t="shared" si="9"/>
        <v>188778.66999999972</v>
      </c>
      <c r="N31" s="447">
        <f t="shared" si="9"/>
        <v>253012.89300000027</v>
      </c>
      <c r="O31" s="447">
        <f t="shared" si="9"/>
        <v>239915.14100000003</v>
      </c>
      <c r="P31" s="447">
        <f t="shared" si="9"/>
        <v>213938.40800000002</v>
      </c>
      <c r="Q31" s="18"/>
      <c r="R31" s="18"/>
      <c r="S31" s="18"/>
      <c r="T31" s="18"/>
      <c r="U31" s="18"/>
      <c r="V31" s="18"/>
    </row>
    <row r="32" spans="1:22" ht="12.75" customHeight="1" x14ac:dyDescent="0.2">
      <c r="A32" s="186" t="s">
        <v>157</v>
      </c>
      <c r="B32" s="373">
        <v>9111.7880000000023</v>
      </c>
      <c r="C32" s="54">
        <v>9093.8829999999998</v>
      </c>
      <c r="D32" s="374">
        <v>9527.1190000000042</v>
      </c>
      <c r="E32" s="490">
        <v>615.80499999999995</v>
      </c>
      <c r="F32" s="54">
        <v>587.73899999999992</v>
      </c>
      <c r="G32" s="54">
        <v>643.33600000000001</v>
      </c>
      <c r="H32" s="373">
        <v>12.047999999999998</v>
      </c>
      <c r="I32" s="54">
        <v>16.97</v>
      </c>
      <c r="J32" s="374">
        <v>11.94</v>
      </c>
      <c r="K32" s="373">
        <v>8495.983000000002</v>
      </c>
      <c r="L32" s="54">
        <v>8506.1440000000002</v>
      </c>
      <c r="M32" s="374">
        <v>8883.7830000000049</v>
      </c>
      <c r="N32" s="54">
        <v>13184.000999999995</v>
      </c>
      <c r="O32" s="54">
        <v>12357.773000000003</v>
      </c>
      <c r="P32" s="54">
        <v>11732.018999999998</v>
      </c>
      <c r="Q32" s="18"/>
      <c r="R32" s="18"/>
      <c r="S32" s="18"/>
      <c r="T32" s="18"/>
      <c r="U32" s="18"/>
      <c r="V32" s="18"/>
    </row>
    <row r="33" spans="1:22" ht="12.75" customHeight="1" x14ac:dyDescent="0.2">
      <c r="A33" s="323" t="s">
        <v>158</v>
      </c>
      <c r="B33" s="371">
        <v>8894.9710000000032</v>
      </c>
      <c r="C33" s="59">
        <v>9388.0470000000005</v>
      </c>
      <c r="D33" s="372">
        <v>8311.8470000000016</v>
      </c>
      <c r="E33" s="440">
        <v>558.86299999999994</v>
      </c>
      <c r="F33" s="59">
        <v>582.93000000000006</v>
      </c>
      <c r="G33" s="29">
        <v>534.47299999999996</v>
      </c>
      <c r="H33" s="371">
        <v>459.85099999999994</v>
      </c>
      <c r="I33" s="59">
        <v>222.55700000000002</v>
      </c>
      <c r="J33" s="372">
        <v>175.006</v>
      </c>
      <c r="K33" s="371">
        <v>8336.1080000000038</v>
      </c>
      <c r="L33" s="59">
        <v>8805.1170000000002</v>
      </c>
      <c r="M33" s="372">
        <v>7777.3740000000016</v>
      </c>
      <c r="N33" s="201">
        <v>22307.289000000001</v>
      </c>
      <c r="O33" s="202">
        <v>22108.153999999995</v>
      </c>
      <c r="P33" s="29">
        <v>18570.594000000005</v>
      </c>
      <c r="Q33" s="18"/>
      <c r="R33" s="18"/>
      <c r="S33" s="18"/>
      <c r="T33" s="18"/>
      <c r="U33" s="18"/>
      <c r="V33" s="18"/>
    </row>
    <row r="34" spans="1:22" ht="13.5" customHeight="1" thickBot="1" x14ac:dyDescent="0.25">
      <c r="A34" s="235" t="s">
        <v>159</v>
      </c>
      <c r="B34" s="274">
        <v>196536.68100000004</v>
      </c>
      <c r="C34" s="35">
        <v>199836.14900000009</v>
      </c>
      <c r="D34" s="278">
        <v>186688.56699999972</v>
      </c>
      <c r="E34" s="441">
        <v>14159.421000000004</v>
      </c>
      <c r="F34" s="35">
        <v>14669.392000000018</v>
      </c>
      <c r="G34" s="35">
        <v>14571.054000000006</v>
      </c>
      <c r="H34" s="274">
        <v>1341.981</v>
      </c>
      <c r="I34" s="35">
        <v>1304.7590000000002</v>
      </c>
      <c r="J34" s="278">
        <v>1306.771</v>
      </c>
      <c r="K34" s="274">
        <v>182377.26000000004</v>
      </c>
      <c r="L34" s="35">
        <v>185166.75700000007</v>
      </c>
      <c r="M34" s="278">
        <v>172117.51299999972</v>
      </c>
      <c r="N34" s="35">
        <v>217521.60300000026</v>
      </c>
      <c r="O34" s="35">
        <v>205449.21400000004</v>
      </c>
      <c r="P34" s="35">
        <v>183635.79500000001</v>
      </c>
      <c r="Q34" s="18"/>
      <c r="R34" s="18"/>
      <c r="S34" s="18"/>
      <c r="T34" s="18"/>
      <c r="U34" s="18"/>
      <c r="V34" s="18"/>
    </row>
    <row r="35" spans="1:22" s="26" customFormat="1" ht="11.25" x14ac:dyDescent="0.2">
      <c r="A35" s="421"/>
      <c r="P35" s="25" t="s">
        <v>155</v>
      </c>
      <c r="Q35" s="38"/>
      <c r="R35" s="38"/>
      <c r="S35" s="38"/>
      <c r="T35" s="38"/>
      <c r="U35" s="38"/>
      <c r="V35" s="38"/>
    </row>
    <row r="36" spans="1:22" s="188" customFormat="1" ht="12" customHeight="1" x14ac:dyDescent="0.2">
      <c r="B36" s="612"/>
      <c r="C36" s="612"/>
      <c r="D36" s="612"/>
      <c r="E36" s="612"/>
      <c r="F36" s="612"/>
      <c r="G36" s="612"/>
      <c r="H36" s="612"/>
      <c r="I36" s="612"/>
      <c r="J36" s="612"/>
      <c r="K36" s="612"/>
      <c r="L36" s="612"/>
      <c r="M36" s="612"/>
      <c r="N36" s="612"/>
      <c r="O36" s="612"/>
      <c r="P36" s="612"/>
      <c r="Q36" s="18"/>
      <c r="R36" s="18"/>
      <c r="S36" s="18"/>
      <c r="T36" s="18"/>
      <c r="U36" s="18"/>
      <c r="V36" s="18"/>
    </row>
    <row r="37" spans="1:22" s="188" customFormat="1" x14ac:dyDescent="0.2">
      <c r="A37" s="616" t="s">
        <v>157</v>
      </c>
      <c r="B37" s="75">
        <f>SUM(B32:D32)/$B$30</f>
        <v>4.3509987993957597E-2</v>
      </c>
      <c r="C37" s="612"/>
      <c r="D37" s="612"/>
      <c r="E37" s="612"/>
      <c r="F37" s="612"/>
      <c r="G37" s="612"/>
      <c r="H37" s="612"/>
      <c r="I37" s="612"/>
      <c r="J37" s="612"/>
      <c r="K37" s="612"/>
      <c r="L37" s="612"/>
      <c r="M37" s="612"/>
      <c r="N37" s="612"/>
      <c r="O37" s="612"/>
      <c r="P37" s="612"/>
      <c r="Q37" s="18"/>
      <c r="R37" s="18"/>
      <c r="S37" s="18"/>
      <c r="T37" s="18"/>
      <c r="U37" s="18"/>
      <c r="V37" s="18"/>
    </row>
    <row r="38" spans="1:22" x14ac:dyDescent="0.2">
      <c r="A38" s="61" t="s">
        <v>158</v>
      </c>
      <c r="B38" s="75">
        <f>SUM(B33:D33)/$B$30</f>
        <v>4.1724696896739306E-2</v>
      </c>
      <c r="Q38" s="18"/>
      <c r="R38" s="18"/>
      <c r="S38" s="18"/>
      <c r="T38" s="18"/>
      <c r="U38" s="18"/>
      <c r="V38" s="18"/>
    </row>
    <row r="39" spans="1:22" x14ac:dyDescent="0.2">
      <c r="A39" s="61" t="s">
        <v>159</v>
      </c>
      <c r="B39" s="75">
        <f>SUM(B34:D34)/$B$30</f>
        <v>0.91476531510930303</v>
      </c>
      <c r="Q39" s="18"/>
      <c r="R39" s="18"/>
      <c r="S39" s="18"/>
      <c r="T39" s="18"/>
      <c r="U39" s="18"/>
      <c r="V39" s="18"/>
    </row>
    <row r="40" spans="1:22" x14ac:dyDescent="0.2">
      <c r="Q40" s="18"/>
      <c r="R40" s="18"/>
      <c r="S40" s="18"/>
      <c r="T40" s="18"/>
      <c r="U40" s="18"/>
      <c r="V40" s="18"/>
    </row>
    <row r="41" spans="1:22" x14ac:dyDescent="0.2">
      <c r="Q41" s="18"/>
      <c r="R41" s="18"/>
      <c r="S41" s="18"/>
      <c r="T41" s="18"/>
      <c r="U41" s="18"/>
      <c r="V41" s="18"/>
    </row>
    <row r="42" spans="1:22" x14ac:dyDescent="0.2">
      <c r="Q42" s="18"/>
      <c r="R42" s="18"/>
      <c r="S42" s="18"/>
      <c r="T42" s="18"/>
      <c r="U42" s="18"/>
      <c r="V42" s="18"/>
    </row>
    <row r="43" spans="1:22" x14ac:dyDescent="0.2">
      <c r="Q43" s="18"/>
      <c r="R43" s="18"/>
      <c r="S43" s="18"/>
      <c r="T43" s="18"/>
      <c r="U43" s="18"/>
      <c r="V43" s="18"/>
    </row>
    <row r="44" spans="1:22" x14ac:dyDescent="0.2">
      <c r="Q44" s="18"/>
      <c r="R44" s="18"/>
      <c r="S44" s="18"/>
      <c r="T44" s="18"/>
      <c r="U44" s="18"/>
      <c r="V44" s="18"/>
    </row>
    <row r="45" spans="1:22" x14ac:dyDescent="0.2">
      <c r="Q45" s="18"/>
      <c r="R45" s="18"/>
      <c r="S45" s="18"/>
      <c r="T45" s="18"/>
      <c r="U45" s="18"/>
      <c r="V45" s="18"/>
    </row>
    <row r="46" spans="1:22" x14ac:dyDescent="0.2">
      <c r="Q46" s="18"/>
      <c r="R46" s="18"/>
      <c r="S46" s="18"/>
      <c r="T46" s="18"/>
      <c r="U46" s="18"/>
      <c r="V46" s="18"/>
    </row>
    <row r="47" spans="1:22" x14ac:dyDescent="0.2">
      <c r="Q47" s="18"/>
      <c r="R47" s="18"/>
      <c r="S47" s="18"/>
      <c r="T47" s="18"/>
      <c r="U47" s="18"/>
      <c r="V47" s="18"/>
    </row>
    <row r="54" spans="1:16" x14ac:dyDescent="0.2">
      <c r="C54" s="61"/>
      <c r="D54" s="61"/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</row>
    <row r="55" spans="1:16" x14ac:dyDescent="0.2">
      <c r="C55" s="61"/>
      <c r="D55" s="61"/>
      <c r="E55" s="61"/>
      <c r="F55" s="61"/>
      <c r="G55" s="61"/>
      <c r="H55" s="61"/>
      <c r="I55" s="61"/>
      <c r="J55" s="61"/>
      <c r="K55" s="61"/>
      <c r="L55" s="61"/>
      <c r="M55" s="61"/>
      <c r="N55" s="61"/>
      <c r="O55" s="61"/>
      <c r="P55" s="61"/>
    </row>
    <row r="56" spans="1:16" x14ac:dyDescent="0.2">
      <c r="A56" s="61"/>
      <c r="B56" s="61"/>
      <c r="C56" s="61"/>
      <c r="D56" s="61"/>
      <c r="E56" s="61"/>
      <c r="F56" s="61"/>
      <c r="G56" s="61"/>
      <c r="H56" s="61"/>
      <c r="I56" s="61"/>
      <c r="J56" s="61"/>
      <c r="K56" s="61"/>
      <c r="L56" s="61"/>
      <c r="M56" s="61"/>
      <c r="N56" s="61"/>
      <c r="O56" s="61"/>
      <c r="P56" s="61"/>
    </row>
    <row r="57" spans="1:16" x14ac:dyDescent="0.2">
      <c r="A57" s="61"/>
      <c r="B57" s="61"/>
      <c r="C57" s="61"/>
      <c r="D57" s="61"/>
      <c r="E57" s="61"/>
      <c r="F57" s="61"/>
      <c r="G57" s="61"/>
      <c r="H57" s="61"/>
      <c r="I57" s="61"/>
      <c r="J57" s="61"/>
      <c r="K57" s="61"/>
      <c r="L57" s="61"/>
      <c r="M57" s="61"/>
      <c r="N57" s="61"/>
      <c r="O57" s="61"/>
      <c r="P57" s="61"/>
    </row>
    <row r="58" spans="1:16" x14ac:dyDescent="0.2">
      <c r="A58" s="61"/>
      <c r="B58" s="61"/>
      <c r="C58" s="61"/>
      <c r="D58" s="61"/>
      <c r="E58" s="61"/>
      <c r="F58" s="61"/>
      <c r="G58" s="61"/>
      <c r="H58" s="61"/>
      <c r="I58" s="61"/>
      <c r="J58" s="61"/>
      <c r="K58" s="61"/>
      <c r="L58" s="61"/>
      <c r="M58" s="61"/>
      <c r="N58" s="61"/>
      <c r="O58" s="61"/>
      <c r="P58" s="61"/>
    </row>
    <row r="59" spans="1:16" x14ac:dyDescent="0.2">
      <c r="A59" s="61"/>
      <c r="B59" s="61"/>
      <c r="C59" s="61"/>
      <c r="D59" s="61"/>
      <c r="E59" s="61"/>
      <c r="F59" s="61"/>
      <c r="G59" s="61"/>
      <c r="H59" s="61"/>
      <c r="I59" s="61"/>
      <c r="J59" s="61"/>
      <c r="K59" s="61"/>
      <c r="L59" s="61"/>
      <c r="M59" s="61"/>
      <c r="N59" s="61"/>
      <c r="O59" s="61"/>
      <c r="P59" s="61"/>
    </row>
    <row r="60" spans="1:16" x14ac:dyDescent="0.2">
      <c r="A60" s="61"/>
      <c r="B60" s="61"/>
      <c r="C60" s="61"/>
      <c r="D60" s="61"/>
      <c r="E60" s="61"/>
      <c r="F60" s="61"/>
      <c r="G60" s="61"/>
      <c r="H60" s="61"/>
      <c r="I60" s="61"/>
      <c r="J60" s="61"/>
      <c r="K60" s="61"/>
      <c r="L60" s="61"/>
      <c r="M60" s="61"/>
      <c r="N60" s="61"/>
      <c r="O60" s="61"/>
      <c r="P60" s="61"/>
    </row>
    <row r="61" spans="1:16" x14ac:dyDescent="0.2">
      <c r="A61" s="61"/>
      <c r="B61" s="61"/>
      <c r="C61" s="61"/>
      <c r="D61" s="61"/>
      <c r="E61" s="61"/>
      <c r="F61" s="61"/>
      <c r="G61" s="61"/>
      <c r="H61" s="61"/>
      <c r="I61" s="61"/>
      <c r="J61" s="61"/>
      <c r="K61" s="61"/>
      <c r="L61" s="61"/>
      <c r="M61" s="61"/>
      <c r="N61" s="61"/>
      <c r="O61" s="61"/>
      <c r="P61" s="61"/>
    </row>
    <row r="62" spans="1:16" x14ac:dyDescent="0.2">
      <c r="A62" s="61"/>
      <c r="B62" s="61"/>
      <c r="C62" s="61"/>
      <c r="D62" s="61"/>
      <c r="E62" s="61"/>
      <c r="F62" s="61"/>
      <c r="G62" s="61"/>
      <c r="H62" s="61"/>
      <c r="I62" s="61"/>
      <c r="J62" s="61"/>
      <c r="K62" s="61"/>
      <c r="L62" s="61"/>
      <c r="M62" s="61"/>
      <c r="N62" s="61"/>
      <c r="O62" s="61"/>
      <c r="P62" s="61"/>
    </row>
    <row r="63" spans="1:16" x14ac:dyDescent="0.2">
      <c r="A63" s="61"/>
      <c r="B63" s="61"/>
      <c r="C63" s="61"/>
      <c r="D63" s="61"/>
      <c r="E63" s="61"/>
      <c r="F63" s="61"/>
      <c r="G63" s="61"/>
      <c r="H63" s="61"/>
      <c r="I63" s="61"/>
      <c r="J63" s="61"/>
      <c r="K63" s="61"/>
      <c r="L63" s="61"/>
      <c r="M63" s="61"/>
      <c r="N63" s="61"/>
      <c r="O63" s="61"/>
      <c r="P63" s="61"/>
    </row>
    <row r="64" spans="1:16" x14ac:dyDescent="0.2">
      <c r="A64" s="61"/>
      <c r="B64" s="61"/>
      <c r="C64" s="61"/>
      <c r="D64" s="61"/>
      <c r="E64" s="61"/>
      <c r="F64" s="61"/>
      <c r="G64" s="61"/>
      <c r="H64" s="61"/>
      <c r="I64" s="61"/>
      <c r="J64" s="61"/>
      <c r="K64" s="61"/>
      <c r="L64" s="61"/>
      <c r="M64" s="61"/>
      <c r="N64" s="61"/>
      <c r="O64" s="61"/>
      <c r="P64" s="61"/>
    </row>
    <row r="65" spans="1:16" x14ac:dyDescent="0.2">
      <c r="A65" s="61"/>
      <c r="B65" s="61"/>
      <c r="C65" s="61"/>
      <c r="D65" s="61"/>
      <c r="E65" s="61"/>
      <c r="F65" s="61"/>
      <c r="G65" s="61"/>
      <c r="H65" s="61"/>
      <c r="I65" s="61"/>
      <c r="J65" s="61"/>
      <c r="K65" s="61"/>
      <c r="L65" s="61"/>
      <c r="M65" s="61"/>
      <c r="N65" s="61"/>
      <c r="O65" s="61"/>
      <c r="P65" s="61"/>
    </row>
    <row r="66" spans="1:16" x14ac:dyDescent="0.2">
      <c r="A66" s="61"/>
      <c r="B66" s="61"/>
      <c r="C66" s="61"/>
      <c r="D66" s="61"/>
      <c r="E66" s="61"/>
      <c r="F66" s="61"/>
      <c r="G66" s="61"/>
      <c r="H66" s="61"/>
      <c r="I66" s="61"/>
      <c r="J66" s="61"/>
      <c r="K66" s="61"/>
      <c r="L66" s="61"/>
      <c r="M66" s="61"/>
      <c r="N66" s="61"/>
      <c r="O66" s="61"/>
      <c r="P66" s="61"/>
    </row>
    <row r="67" spans="1:16" x14ac:dyDescent="0.2">
      <c r="A67" s="61"/>
      <c r="B67" s="61"/>
      <c r="C67" s="61"/>
      <c r="D67" s="61"/>
      <c r="E67" s="61"/>
      <c r="F67" s="61"/>
      <c r="G67" s="61"/>
      <c r="H67" s="61"/>
      <c r="I67" s="61"/>
      <c r="J67" s="61"/>
      <c r="K67" s="61"/>
      <c r="L67" s="61"/>
      <c r="M67" s="61"/>
      <c r="N67" s="61"/>
      <c r="O67" s="61"/>
      <c r="P67" s="61"/>
    </row>
    <row r="68" spans="1:16" x14ac:dyDescent="0.2">
      <c r="A68" s="61"/>
      <c r="B68" s="61"/>
      <c r="C68" s="61"/>
      <c r="D68" s="61"/>
      <c r="E68" s="61"/>
      <c r="F68" s="61"/>
      <c r="G68" s="61"/>
      <c r="H68" s="61"/>
      <c r="I68" s="61"/>
      <c r="J68" s="61"/>
      <c r="K68" s="61"/>
      <c r="L68" s="61"/>
      <c r="M68" s="61"/>
      <c r="N68" s="61"/>
      <c r="O68" s="61"/>
      <c r="P68" s="61"/>
    </row>
    <row r="69" spans="1:16" x14ac:dyDescent="0.2">
      <c r="A69" s="61"/>
      <c r="B69" s="61"/>
      <c r="C69" s="61"/>
      <c r="D69" s="61"/>
      <c r="E69" s="61"/>
      <c r="F69" s="61"/>
      <c r="G69" s="61"/>
      <c r="H69" s="61"/>
      <c r="I69" s="61"/>
      <c r="J69" s="61"/>
      <c r="K69" s="61"/>
      <c r="L69" s="61"/>
      <c r="M69" s="61"/>
      <c r="N69" s="61"/>
      <c r="O69" s="61"/>
      <c r="P69" s="61"/>
    </row>
    <row r="70" spans="1:16" x14ac:dyDescent="0.2">
      <c r="A70" s="61"/>
      <c r="B70" s="61"/>
      <c r="C70" s="61"/>
      <c r="D70" s="61"/>
      <c r="E70" s="61"/>
      <c r="F70" s="61"/>
      <c r="G70" s="61"/>
      <c r="H70" s="61"/>
      <c r="I70" s="61"/>
      <c r="J70" s="61"/>
      <c r="K70" s="61"/>
      <c r="L70" s="61"/>
      <c r="M70" s="61"/>
      <c r="N70" s="61"/>
      <c r="O70" s="61"/>
      <c r="P70" s="61"/>
    </row>
    <row r="71" spans="1:16" x14ac:dyDescent="0.2">
      <c r="A71" s="61"/>
      <c r="B71" s="61"/>
      <c r="C71" s="61"/>
      <c r="D71" s="61"/>
      <c r="E71" s="61"/>
      <c r="F71" s="61"/>
      <c r="G71" s="61"/>
      <c r="H71" s="61"/>
      <c r="I71" s="61"/>
      <c r="J71" s="61"/>
      <c r="K71" s="61"/>
      <c r="L71" s="61"/>
      <c r="M71" s="61"/>
      <c r="N71" s="61"/>
      <c r="O71" s="61"/>
      <c r="P71" s="61"/>
    </row>
    <row r="72" spans="1:16" x14ac:dyDescent="0.2">
      <c r="A72" s="18"/>
      <c r="B72" s="18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</row>
  </sheetData>
  <mergeCells count="34">
    <mergeCell ref="N30:P30"/>
    <mergeCell ref="A30:A31"/>
    <mergeCell ref="B30:D30"/>
    <mergeCell ref="E30:G30"/>
    <mergeCell ref="H30:J30"/>
    <mergeCell ref="K30:M30"/>
    <mergeCell ref="N27:P27"/>
    <mergeCell ref="B28:D28"/>
    <mergeCell ref="E28:G28"/>
    <mergeCell ref="H28:J28"/>
    <mergeCell ref="K28:M28"/>
    <mergeCell ref="N28:P28"/>
    <mergeCell ref="A27:A29"/>
    <mergeCell ref="B27:D27"/>
    <mergeCell ref="E27:G27"/>
    <mergeCell ref="H27:J27"/>
    <mergeCell ref="K27:M27"/>
    <mergeCell ref="N6:P6"/>
    <mergeCell ref="A6:A7"/>
    <mergeCell ref="B6:D6"/>
    <mergeCell ref="E6:G6"/>
    <mergeCell ref="H6:J6"/>
    <mergeCell ref="K6:M6"/>
    <mergeCell ref="N3:P3"/>
    <mergeCell ref="E4:G4"/>
    <mergeCell ref="H4:J4"/>
    <mergeCell ref="K4:M4"/>
    <mergeCell ref="N4:P4"/>
    <mergeCell ref="A3:A5"/>
    <mergeCell ref="K3:M3"/>
    <mergeCell ref="E3:G3"/>
    <mergeCell ref="B3:D3"/>
    <mergeCell ref="H3:J3"/>
    <mergeCell ref="B4:D4"/>
  </mergeCells>
  <phoneticPr fontId="18" type="noConversion"/>
  <pageMargins left="0.31496062992125984" right="0.31496062992125984" top="0.35433070866141736" bottom="0.35433070866141736" header="0.31496062992125984" footer="0.19685039370078741"/>
  <pageSetup paperSize="9" orientation="landscape" r:id="rId1"/>
  <headerFooter differentFirst="1" scaleWithDoc="0">
    <oddFooter>&amp;C&amp;8Stránka &amp;P z &amp;N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0"/>
  <dimension ref="A1:M37"/>
  <sheetViews>
    <sheetView showGridLines="0" zoomScale="130" zoomScaleNormal="130" workbookViewId="0">
      <selection activeCell="A2" sqref="A2"/>
    </sheetView>
  </sheetViews>
  <sheetFormatPr defaultRowHeight="12" x14ac:dyDescent="0.2"/>
  <cols>
    <col min="1" max="1" width="34.140625" style="18" customWidth="1"/>
    <col min="2" max="13" width="9.140625" style="18" customWidth="1"/>
    <col min="14" max="15" width="8.28515625" style="18" customWidth="1"/>
    <col min="16" max="16384" width="9.140625" style="18"/>
  </cols>
  <sheetData>
    <row r="1" spans="1:13" s="195" customFormat="1" ht="18.75" x14ac:dyDescent="0.3">
      <c r="A1" s="207" t="s">
        <v>299</v>
      </c>
      <c r="B1" s="207"/>
      <c r="C1" s="207"/>
      <c r="D1" s="207"/>
      <c r="M1" s="193" t="str">
        <f>Obsah!$A$1</f>
        <v>II. čtvrtletí 2016</v>
      </c>
    </row>
    <row r="2" spans="1:13" ht="7.5" customHeight="1" x14ac:dyDescent="0.2"/>
    <row r="3" spans="1:13" ht="16.5" customHeight="1" x14ac:dyDescent="0.25">
      <c r="A3" s="169"/>
      <c r="B3" s="711" t="s">
        <v>275</v>
      </c>
      <c r="C3" s="712"/>
      <c r="D3" s="712"/>
      <c r="E3" s="711" t="s">
        <v>288</v>
      </c>
      <c r="F3" s="712"/>
      <c r="G3" s="712"/>
      <c r="H3" s="711" t="s">
        <v>276</v>
      </c>
      <c r="I3" s="712"/>
      <c r="J3" s="713"/>
      <c r="K3" s="711" t="s">
        <v>240</v>
      </c>
      <c r="L3" s="712"/>
      <c r="M3" s="712"/>
    </row>
    <row r="4" spans="1:13" x14ac:dyDescent="0.2">
      <c r="A4" s="157"/>
      <c r="B4" s="279" t="s">
        <v>86</v>
      </c>
      <c r="C4" s="279" t="s">
        <v>87</v>
      </c>
      <c r="D4" s="279" t="s">
        <v>88</v>
      </c>
      <c r="E4" s="279" t="s">
        <v>86</v>
      </c>
      <c r="F4" s="279" t="s">
        <v>87</v>
      </c>
      <c r="G4" s="279" t="s">
        <v>88</v>
      </c>
      <c r="H4" s="279" t="s">
        <v>86</v>
      </c>
      <c r="I4" s="279" t="s">
        <v>87</v>
      </c>
      <c r="J4" s="279" t="s">
        <v>88</v>
      </c>
      <c r="K4" s="279" t="s">
        <v>86</v>
      </c>
      <c r="L4" s="279" t="s">
        <v>87</v>
      </c>
      <c r="M4" s="333" t="s">
        <v>88</v>
      </c>
    </row>
    <row r="5" spans="1:13" ht="12.75" customHeight="1" x14ac:dyDescent="0.2">
      <c r="A5" s="666" t="s">
        <v>329</v>
      </c>
      <c r="B5" s="661">
        <f>SUM(B6:D6)</f>
        <v>373.10258600000009</v>
      </c>
      <c r="C5" s="662"/>
      <c r="D5" s="663"/>
      <c r="E5" s="662">
        <f t="shared" ref="E5" si="0">SUM(E6:G6)</f>
        <v>323.52982599999996</v>
      </c>
      <c r="F5" s="662"/>
      <c r="G5" s="662"/>
      <c r="H5" s="661">
        <f t="shared" ref="H5" si="1">SUM(H6:J6)</f>
        <v>1388.731908</v>
      </c>
      <c r="I5" s="662"/>
      <c r="J5" s="663"/>
      <c r="K5" s="714">
        <f t="shared" ref="K5" si="2">SUM(K6:M6)</f>
        <v>2085.3643200000001</v>
      </c>
      <c r="L5" s="714"/>
      <c r="M5" s="714"/>
    </row>
    <row r="6" spans="1:13" x14ac:dyDescent="0.2">
      <c r="A6" s="647"/>
      <c r="B6" s="446">
        <f>SUM(B7:B18)</f>
        <v>130.49838299999999</v>
      </c>
      <c r="C6" s="447">
        <f t="shared" ref="C6:M6" si="3">SUM(C7:C18)</f>
        <v>128.10251700000003</v>
      </c>
      <c r="D6" s="485">
        <f t="shared" si="3"/>
        <v>114.50168600000006</v>
      </c>
      <c r="E6" s="447">
        <f t="shared" si="3"/>
        <v>121.44635299999999</v>
      </c>
      <c r="F6" s="447">
        <f t="shared" si="3"/>
        <v>110.89943600000001</v>
      </c>
      <c r="G6" s="447">
        <f t="shared" si="3"/>
        <v>91.184036999999975</v>
      </c>
      <c r="H6" s="446">
        <f t="shared" si="3"/>
        <v>596.40111200000013</v>
      </c>
      <c r="I6" s="447">
        <f t="shared" si="3"/>
        <v>464.94325399999997</v>
      </c>
      <c r="J6" s="485">
        <f t="shared" si="3"/>
        <v>327.387542</v>
      </c>
      <c r="K6" s="597">
        <f t="shared" si="3"/>
        <v>848.34584800000005</v>
      </c>
      <c r="L6" s="597">
        <f t="shared" si="3"/>
        <v>703.9452070000001</v>
      </c>
      <c r="M6" s="597">
        <f t="shared" si="3"/>
        <v>533.07326499999999</v>
      </c>
    </row>
    <row r="7" spans="1:13" x14ac:dyDescent="0.2">
      <c r="A7" s="158" t="s">
        <v>219</v>
      </c>
      <c r="B7" s="325">
        <v>1.66337</v>
      </c>
      <c r="C7" s="156">
        <v>1.5512740000000003</v>
      </c>
      <c r="D7" s="326">
        <v>1.14025</v>
      </c>
      <c r="E7" s="325">
        <v>10.021647000000002</v>
      </c>
      <c r="F7" s="156">
        <v>8.9497510000000027</v>
      </c>
      <c r="G7" s="326">
        <v>4.5128139999999997</v>
      </c>
      <c r="H7" s="325">
        <v>87.776446000000007</v>
      </c>
      <c r="I7" s="156">
        <v>77.544991999999979</v>
      </c>
      <c r="J7" s="326">
        <v>62.13673099999999</v>
      </c>
      <c r="K7" s="361">
        <v>99.461463000000009</v>
      </c>
      <c r="L7" s="361">
        <v>88.046016999999978</v>
      </c>
      <c r="M7" s="361">
        <v>67.789794999999984</v>
      </c>
    </row>
    <row r="8" spans="1:13" x14ac:dyDescent="0.2">
      <c r="A8" s="324" t="s">
        <v>218</v>
      </c>
      <c r="B8" s="327">
        <v>98.683179999999965</v>
      </c>
      <c r="C8" s="109">
        <v>102.82993400000002</v>
      </c>
      <c r="D8" s="328">
        <v>95.039623000000034</v>
      </c>
      <c r="E8" s="327">
        <v>48.380174999999994</v>
      </c>
      <c r="F8" s="109">
        <v>47.560527999999998</v>
      </c>
      <c r="G8" s="328">
        <v>43.458238999999985</v>
      </c>
      <c r="H8" s="327">
        <v>3.019031</v>
      </c>
      <c r="I8" s="109">
        <v>3.2513799999999997</v>
      </c>
      <c r="J8" s="328">
        <v>2.5976500000000002</v>
      </c>
      <c r="K8" s="366">
        <v>150.08238599999996</v>
      </c>
      <c r="L8" s="600">
        <v>153.64184200000003</v>
      </c>
      <c r="M8" s="366">
        <v>141.09551200000001</v>
      </c>
    </row>
    <row r="9" spans="1:13" x14ac:dyDescent="0.2">
      <c r="A9" s="324" t="s">
        <v>217</v>
      </c>
      <c r="B9" s="327">
        <v>6.1932000000000001E-2</v>
      </c>
      <c r="C9" s="109">
        <v>3.0959E-2</v>
      </c>
      <c r="D9" s="328">
        <v>0</v>
      </c>
      <c r="E9" s="327">
        <v>0.28045700000000001</v>
      </c>
      <c r="F9" s="109">
        <v>0.44018100000000004</v>
      </c>
      <c r="G9" s="328">
        <v>0</v>
      </c>
      <c r="H9" s="327">
        <v>75.320266000000004</v>
      </c>
      <c r="I9" s="109">
        <v>40.03282200000001</v>
      </c>
      <c r="J9" s="328">
        <v>25.400723999999993</v>
      </c>
      <c r="K9" s="366">
        <v>75.662655000000001</v>
      </c>
      <c r="L9" s="600">
        <v>40.503962000000008</v>
      </c>
      <c r="M9" s="366">
        <v>25.400723999999993</v>
      </c>
    </row>
    <row r="10" spans="1:13" x14ac:dyDescent="0.2">
      <c r="A10" s="324" t="s">
        <v>216</v>
      </c>
      <c r="B10" s="327">
        <v>0.89755200000000013</v>
      </c>
      <c r="C10" s="109">
        <v>0.17954400000000001</v>
      </c>
      <c r="D10" s="328">
        <v>2.5490000000000002E-2</v>
      </c>
      <c r="E10" s="327">
        <v>1.3466399999999998</v>
      </c>
      <c r="F10" s="109">
        <v>1.073545</v>
      </c>
      <c r="G10" s="328">
        <v>0.86304999999999998</v>
      </c>
      <c r="H10" s="327">
        <v>345.90436500000004</v>
      </c>
      <c r="I10" s="109">
        <v>261.58706900000004</v>
      </c>
      <c r="J10" s="328">
        <v>171.442588</v>
      </c>
      <c r="K10" s="366">
        <v>348.14855700000004</v>
      </c>
      <c r="L10" s="600">
        <v>262.84015800000003</v>
      </c>
      <c r="M10" s="366">
        <v>172.33112800000001</v>
      </c>
    </row>
    <row r="11" spans="1:13" hidden="1" x14ac:dyDescent="0.2">
      <c r="A11" s="324" t="s">
        <v>215</v>
      </c>
      <c r="B11" s="327">
        <v>0</v>
      </c>
      <c r="C11" s="109">
        <v>0</v>
      </c>
      <c r="D11" s="328">
        <v>0</v>
      </c>
      <c r="E11" s="327">
        <v>0</v>
      </c>
      <c r="F11" s="109">
        <v>0</v>
      </c>
      <c r="G11" s="328">
        <v>0</v>
      </c>
      <c r="H11" s="327">
        <v>0</v>
      </c>
      <c r="I11" s="109">
        <v>0</v>
      </c>
      <c r="J11" s="328">
        <v>0</v>
      </c>
      <c r="K11" s="366">
        <v>0</v>
      </c>
      <c r="L11" s="600">
        <v>0</v>
      </c>
      <c r="M11" s="366">
        <v>0</v>
      </c>
    </row>
    <row r="12" spans="1:13" x14ac:dyDescent="0.2">
      <c r="A12" s="324" t="s">
        <v>214</v>
      </c>
      <c r="B12" s="327">
        <v>0</v>
      </c>
      <c r="C12" s="109">
        <v>0</v>
      </c>
      <c r="D12" s="328">
        <v>0</v>
      </c>
      <c r="E12" s="327">
        <v>1.6841279999999998</v>
      </c>
      <c r="F12" s="109">
        <v>1.824786</v>
      </c>
      <c r="G12" s="328">
        <v>1.680963</v>
      </c>
      <c r="H12" s="327">
        <v>1.5414700000000001</v>
      </c>
      <c r="I12" s="109">
        <v>2.0185399999999998</v>
      </c>
      <c r="J12" s="328">
        <v>1.94841</v>
      </c>
      <c r="K12" s="366">
        <v>3.2255979999999997</v>
      </c>
      <c r="L12" s="600">
        <v>3.8433259999999998</v>
      </c>
      <c r="M12" s="366">
        <v>3.6293730000000002</v>
      </c>
    </row>
    <row r="13" spans="1:13" x14ac:dyDescent="0.2">
      <c r="A13" s="324" t="s">
        <v>213</v>
      </c>
      <c r="B13" s="327">
        <v>0</v>
      </c>
      <c r="C13" s="109">
        <v>0</v>
      </c>
      <c r="D13" s="328">
        <v>0</v>
      </c>
      <c r="E13" s="327">
        <v>1.103</v>
      </c>
      <c r="F13" s="109">
        <v>1.381</v>
      </c>
      <c r="G13" s="328">
        <v>0.65800000000000003</v>
      </c>
      <c r="H13" s="327">
        <v>0.308697</v>
      </c>
      <c r="I13" s="109">
        <v>0.108711</v>
      </c>
      <c r="J13" s="328">
        <v>2.6318999999999999E-2</v>
      </c>
      <c r="K13" s="366">
        <v>1.411697</v>
      </c>
      <c r="L13" s="600">
        <v>1.489711</v>
      </c>
      <c r="M13" s="366">
        <v>0.68431900000000001</v>
      </c>
    </row>
    <row r="14" spans="1:13" x14ac:dyDescent="0.2">
      <c r="A14" s="324" t="s">
        <v>212</v>
      </c>
      <c r="B14" s="327">
        <v>0</v>
      </c>
      <c r="C14" s="109">
        <v>0.235981</v>
      </c>
      <c r="D14" s="328">
        <v>7.6489999999999989E-2</v>
      </c>
      <c r="E14" s="327">
        <v>0.6018</v>
      </c>
      <c r="F14" s="109">
        <v>2.3106</v>
      </c>
      <c r="G14" s="328">
        <v>1.2365999999999999</v>
      </c>
      <c r="H14" s="327">
        <v>8.1011630000000014</v>
      </c>
      <c r="I14" s="109">
        <v>8.8722949999999994</v>
      </c>
      <c r="J14" s="328">
        <v>8.7494759999999996</v>
      </c>
      <c r="K14" s="366">
        <v>8.7029630000000022</v>
      </c>
      <c r="L14" s="600">
        <v>11.418875999999999</v>
      </c>
      <c r="M14" s="366">
        <v>10.062566</v>
      </c>
    </row>
    <row r="15" spans="1:13" x14ac:dyDescent="0.2">
      <c r="A15" s="324" t="s">
        <v>211</v>
      </c>
      <c r="B15" s="327">
        <v>1.4774929999999997</v>
      </c>
      <c r="C15" s="109">
        <v>1.5777970000000001</v>
      </c>
      <c r="D15" s="328">
        <v>1.0458890000000001</v>
      </c>
      <c r="E15" s="327">
        <v>18.319752000000005</v>
      </c>
      <c r="F15" s="109">
        <v>16.696940000000001</v>
      </c>
      <c r="G15" s="328">
        <v>14.901007999999997</v>
      </c>
      <c r="H15" s="327">
        <v>29.656697000000001</v>
      </c>
      <c r="I15" s="109">
        <v>31.971096000000006</v>
      </c>
      <c r="J15" s="328">
        <v>27.098482000000004</v>
      </c>
      <c r="K15" s="366">
        <v>49.453942000000005</v>
      </c>
      <c r="L15" s="600">
        <v>50.245833000000005</v>
      </c>
      <c r="M15" s="366">
        <v>43.045379000000004</v>
      </c>
    </row>
    <row r="16" spans="1:13" hidden="1" x14ac:dyDescent="0.2">
      <c r="A16" s="324" t="s">
        <v>28</v>
      </c>
      <c r="B16" s="327">
        <v>0</v>
      </c>
      <c r="C16" s="109">
        <v>0</v>
      </c>
      <c r="D16" s="328">
        <v>0</v>
      </c>
      <c r="E16" s="327">
        <v>0</v>
      </c>
      <c r="F16" s="109">
        <v>0</v>
      </c>
      <c r="G16" s="328">
        <v>0</v>
      </c>
      <c r="H16" s="327">
        <v>0</v>
      </c>
      <c r="I16" s="109">
        <v>0</v>
      </c>
      <c r="J16" s="328">
        <v>0</v>
      </c>
      <c r="K16" s="366">
        <v>0</v>
      </c>
      <c r="L16" s="600">
        <v>0</v>
      </c>
      <c r="M16" s="366">
        <v>0</v>
      </c>
    </row>
    <row r="17" spans="1:13" x14ac:dyDescent="0.2">
      <c r="A17" s="324" t="s">
        <v>210</v>
      </c>
      <c r="B17" s="327">
        <v>0.53709099999999999</v>
      </c>
      <c r="C17" s="109">
        <v>0.65934199999999998</v>
      </c>
      <c r="D17" s="328">
        <v>0.59840400000000005</v>
      </c>
      <c r="E17" s="327">
        <v>0.128776</v>
      </c>
      <c r="F17" s="109">
        <v>0.13152900000000001</v>
      </c>
      <c r="G17" s="328">
        <v>0.13190299999999999</v>
      </c>
      <c r="H17" s="327">
        <v>4.6287000000000002E-2</v>
      </c>
      <c r="I17" s="109">
        <v>0.104111</v>
      </c>
      <c r="J17" s="328">
        <v>0.1187</v>
      </c>
      <c r="K17" s="366">
        <v>0.71215399999999995</v>
      </c>
      <c r="L17" s="600">
        <v>0.89498199999999994</v>
      </c>
      <c r="M17" s="366">
        <v>0.84900700000000007</v>
      </c>
    </row>
    <row r="18" spans="1:13" ht="12.75" thickBot="1" x14ac:dyDescent="0.25">
      <c r="A18" s="159" t="s">
        <v>209</v>
      </c>
      <c r="B18" s="329">
        <v>27.177765000000036</v>
      </c>
      <c r="C18" s="108">
        <v>21.037685999999997</v>
      </c>
      <c r="D18" s="330">
        <v>16.575540000000018</v>
      </c>
      <c r="E18" s="329">
        <v>39.57997799999999</v>
      </c>
      <c r="F18" s="108">
        <v>30.530576000000003</v>
      </c>
      <c r="G18" s="330">
        <v>23.741460000000007</v>
      </c>
      <c r="H18" s="329">
        <v>44.726690000000012</v>
      </c>
      <c r="I18" s="108">
        <v>39.452237999999987</v>
      </c>
      <c r="J18" s="330">
        <v>27.868461999999997</v>
      </c>
      <c r="K18" s="362">
        <v>111.48443300000005</v>
      </c>
      <c r="L18" s="362">
        <v>91.020499999999998</v>
      </c>
      <c r="M18" s="362">
        <v>68.185462000000015</v>
      </c>
    </row>
    <row r="19" spans="1:13" s="195" customFormat="1" ht="13.5" customHeight="1" x14ac:dyDescent="0.25">
      <c r="A19" s="517" t="s">
        <v>432</v>
      </c>
      <c r="B19" s="595">
        <v>325.48700000000002</v>
      </c>
      <c r="C19" s="519">
        <v>327.60599999999994</v>
      </c>
      <c r="D19" s="518">
        <v>330.04399999999987</v>
      </c>
      <c r="E19" s="519">
        <v>346.4430000000001</v>
      </c>
      <c r="F19" s="519">
        <v>346.4430000000001</v>
      </c>
      <c r="G19" s="518">
        <v>348.54300000000012</v>
      </c>
      <c r="H19" s="519">
        <v>10008.673000000001</v>
      </c>
      <c r="I19" s="519">
        <v>10008.513000000001</v>
      </c>
      <c r="J19" s="518">
        <v>10008.513000000001</v>
      </c>
      <c r="K19" s="598">
        <v>10680.603000000001</v>
      </c>
      <c r="L19" s="598">
        <v>10682.562000000002</v>
      </c>
      <c r="M19" s="598">
        <v>10687.1</v>
      </c>
    </row>
    <row r="20" spans="1:13" s="195" customFormat="1" ht="13.5" customHeight="1" thickBot="1" x14ac:dyDescent="0.3">
      <c r="A20" s="514" t="s">
        <v>433</v>
      </c>
      <c r="B20" s="596">
        <v>877.05400000000202</v>
      </c>
      <c r="C20" s="516">
        <v>890.33500000000208</v>
      </c>
      <c r="D20" s="515">
        <v>893.75800000000208</v>
      </c>
      <c r="E20" s="516">
        <v>1342.2689999999993</v>
      </c>
      <c r="F20" s="516">
        <v>1342.2689999999993</v>
      </c>
      <c r="G20" s="515">
        <v>1345.2009999999993</v>
      </c>
      <c r="H20" s="516">
        <v>19189.741000000005</v>
      </c>
      <c r="I20" s="516">
        <v>19189.741000000005</v>
      </c>
      <c r="J20" s="515">
        <v>19284.978000000006</v>
      </c>
      <c r="K20" s="599">
        <v>21409.064000000006</v>
      </c>
      <c r="L20" s="599">
        <v>21422.345000000008</v>
      </c>
      <c r="M20" s="599">
        <v>21523.937000000009</v>
      </c>
    </row>
    <row r="21" spans="1:13" x14ac:dyDescent="0.2">
      <c r="M21" s="25" t="s">
        <v>155</v>
      </c>
    </row>
    <row r="25" spans="1:13" x14ac:dyDescent="0.2">
      <c r="I25" s="18" t="s">
        <v>325</v>
      </c>
      <c r="J25" s="18" t="s">
        <v>326</v>
      </c>
      <c r="K25" s="18" t="s">
        <v>327</v>
      </c>
    </row>
    <row r="26" spans="1:13" x14ac:dyDescent="0.2">
      <c r="H26" s="18" t="s">
        <v>219</v>
      </c>
      <c r="I26" s="107">
        <f>SUM(B7:D7)</f>
        <v>4.3548939999999998</v>
      </c>
      <c r="J26" s="107">
        <f t="shared" ref="J26:J37" si="4">SUM(E7:G7)</f>
        <v>23.484212000000003</v>
      </c>
      <c r="K26" s="107">
        <f t="shared" ref="K26:K37" si="5">SUM(H7:J7)</f>
        <v>227.458169</v>
      </c>
      <c r="L26" s="107"/>
    </row>
    <row r="27" spans="1:13" x14ac:dyDescent="0.2">
      <c r="H27" s="18" t="s">
        <v>218</v>
      </c>
      <c r="I27" s="107">
        <f t="shared" ref="I27:I37" si="6">SUM(B8:D8)</f>
        <v>296.55273699999998</v>
      </c>
      <c r="J27" s="107">
        <f t="shared" si="4"/>
        <v>139.39894199999998</v>
      </c>
      <c r="K27" s="107">
        <f t="shared" si="5"/>
        <v>8.8680609999999991</v>
      </c>
      <c r="L27" s="107"/>
    </row>
    <row r="28" spans="1:13" x14ac:dyDescent="0.2">
      <c r="H28" s="18" t="s">
        <v>217</v>
      </c>
      <c r="I28" s="107">
        <f t="shared" si="6"/>
        <v>9.2891000000000001E-2</v>
      </c>
      <c r="J28" s="107">
        <f t="shared" si="4"/>
        <v>0.72063800000000011</v>
      </c>
      <c r="K28" s="107">
        <f t="shared" si="5"/>
        <v>140.75381200000001</v>
      </c>
      <c r="L28" s="107"/>
    </row>
    <row r="29" spans="1:13" x14ac:dyDescent="0.2">
      <c r="H29" s="18" t="s">
        <v>216</v>
      </c>
      <c r="I29" s="107">
        <f t="shared" si="6"/>
        <v>1.1025860000000001</v>
      </c>
      <c r="J29" s="107">
        <f t="shared" si="4"/>
        <v>3.2832349999999999</v>
      </c>
      <c r="K29" s="107">
        <f t="shared" si="5"/>
        <v>778.93402200000003</v>
      </c>
      <c r="L29" s="107"/>
    </row>
    <row r="30" spans="1:13" hidden="1" x14ac:dyDescent="0.2">
      <c r="H30" s="18" t="s">
        <v>215</v>
      </c>
      <c r="I30" s="107">
        <f t="shared" si="6"/>
        <v>0</v>
      </c>
      <c r="J30" s="107">
        <f t="shared" si="4"/>
        <v>0</v>
      </c>
      <c r="K30" s="107">
        <f t="shared" si="5"/>
        <v>0</v>
      </c>
      <c r="L30" s="107"/>
    </row>
    <row r="31" spans="1:13" x14ac:dyDescent="0.2">
      <c r="H31" s="18" t="s">
        <v>214</v>
      </c>
      <c r="I31" s="107">
        <f t="shared" si="6"/>
        <v>0</v>
      </c>
      <c r="J31" s="107">
        <f t="shared" si="4"/>
        <v>5.1898770000000001</v>
      </c>
      <c r="K31" s="107">
        <f t="shared" si="5"/>
        <v>5.5084200000000001</v>
      </c>
      <c r="L31" s="107"/>
    </row>
    <row r="32" spans="1:13" x14ac:dyDescent="0.2">
      <c r="H32" s="18" t="s">
        <v>213</v>
      </c>
      <c r="I32" s="107">
        <f t="shared" si="6"/>
        <v>0</v>
      </c>
      <c r="J32" s="107">
        <f t="shared" si="4"/>
        <v>3.1419999999999999</v>
      </c>
      <c r="K32" s="107">
        <f t="shared" si="5"/>
        <v>0.44372699999999998</v>
      </c>
      <c r="L32" s="107"/>
    </row>
    <row r="33" spans="8:12" x14ac:dyDescent="0.2">
      <c r="H33" s="18" t="s">
        <v>212</v>
      </c>
      <c r="I33" s="107">
        <f t="shared" si="6"/>
        <v>0.312471</v>
      </c>
      <c r="J33" s="107">
        <f t="shared" si="4"/>
        <v>4.149</v>
      </c>
      <c r="K33" s="107">
        <f t="shared" si="5"/>
        <v>25.722934000000002</v>
      </c>
      <c r="L33" s="107"/>
    </row>
    <row r="34" spans="8:12" x14ac:dyDescent="0.2">
      <c r="H34" s="18" t="s">
        <v>211</v>
      </c>
      <c r="I34" s="107">
        <f t="shared" si="6"/>
        <v>4.1011790000000001</v>
      </c>
      <c r="J34" s="107">
        <f t="shared" si="4"/>
        <v>49.917700000000004</v>
      </c>
      <c r="K34" s="107">
        <f t="shared" si="5"/>
        <v>88.726275000000015</v>
      </c>
      <c r="L34" s="107"/>
    </row>
    <row r="35" spans="8:12" hidden="1" x14ac:dyDescent="0.2">
      <c r="H35" s="18" t="s">
        <v>28</v>
      </c>
      <c r="I35" s="107">
        <f t="shared" si="6"/>
        <v>0</v>
      </c>
      <c r="J35" s="107">
        <f t="shared" si="4"/>
        <v>0</v>
      </c>
      <c r="K35" s="107">
        <f t="shared" si="5"/>
        <v>0</v>
      </c>
      <c r="L35" s="107"/>
    </row>
    <row r="36" spans="8:12" x14ac:dyDescent="0.2">
      <c r="H36" s="18" t="s">
        <v>210</v>
      </c>
      <c r="I36" s="107">
        <f t="shared" si="6"/>
        <v>1.7948369999999998</v>
      </c>
      <c r="J36" s="107">
        <f t="shared" si="4"/>
        <v>0.392208</v>
      </c>
      <c r="K36" s="107">
        <f t="shared" si="5"/>
        <v>0.269098</v>
      </c>
      <c r="L36" s="107"/>
    </row>
    <row r="37" spans="8:12" x14ac:dyDescent="0.2">
      <c r="H37" s="18" t="s">
        <v>209</v>
      </c>
      <c r="I37" s="107">
        <f t="shared" si="6"/>
        <v>64.790991000000048</v>
      </c>
      <c r="J37" s="107">
        <f t="shared" si="4"/>
        <v>93.852013999999997</v>
      </c>
      <c r="K37" s="107">
        <f t="shared" si="5"/>
        <v>112.04738999999999</v>
      </c>
      <c r="L37" s="107"/>
    </row>
  </sheetData>
  <mergeCells count="9">
    <mergeCell ref="H3:J3"/>
    <mergeCell ref="K3:M3"/>
    <mergeCell ref="A5:A6"/>
    <mergeCell ref="B5:D5"/>
    <mergeCell ref="B3:D3"/>
    <mergeCell ref="E3:G3"/>
    <mergeCell ref="E5:G5"/>
    <mergeCell ref="H5:J5"/>
    <mergeCell ref="K5:M5"/>
  </mergeCells>
  <pageMargins left="0.31496062992125984" right="0.31496062992125984" top="0.35433070866141736" bottom="0.35433070866141736" header="0.31496062992125984" footer="0.19685039370078741"/>
  <pageSetup paperSize="9" fitToWidth="0" fitToHeight="0" orientation="landscape" r:id="rId1"/>
  <headerFooter>
    <oddFooter>&amp;C&amp;8Stránka &amp;P z &amp;N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7"/>
  <dimension ref="A1:M33"/>
  <sheetViews>
    <sheetView showGridLines="0" workbookViewId="0">
      <selection activeCell="A2" sqref="A2"/>
    </sheetView>
  </sheetViews>
  <sheetFormatPr defaultRowHeight="12" x14ac:dyDescent="0.2"/>
  <cols>
    <col min="1" max="1" width="22" style="21" customWidth="1"/>
    <col min="2" max="13" width="10.140625" style="21" customWidth="1"/>
    <col min="14" max="14" width="11.7109375" style="21" customWidth="1"/>
    <col min="15" max="16384" width="9.140625" style="21"/>
  </cols>
  <sheetData>
    <row r="1" spans="1:13" s="188" customFormat="1" ht="18.75" x14ac:dyDescent="0.3">
      <c r="A1" s="121" t="s">
        <v>343</v>
      </c>
      <c r="M1" s="193" t="str">
        <f>Obsah!$A$1</f>
        <v>II. čtvrtletí 2016</v>
      </c>
    </row>
    <row r="2" spans="1:13" ht="7.5" customHeight="1" x14ac:dyDescent="0.2"/>
    <row r="3" spans="1:13" x14ac:dyDescent="0.2">
      <c r="A3" s="659"/>
      <c r="B3" s="665" t="s">
        <v>295</v>
      </c>
      <c r="C3" s="665"/>
      <c r="D3" s="665"/>
      <c r="E3" s="665" t="s">
        <v>300</v>
      </c>
      <c r="F3" s="665"/>
      <c r="G3" s="665"/>
      <c r="H3" s="665" t="s">
        <v>301</v>
      </c>
      <c r="I3" s="665"/>
      <c r="J3" s="665"/>
      <c r="K3" s="665" t="s">
        <v>302</v>
      </c>
      <c r="L3" s="665"/>
      <c r="M3" s="715"/>
    </row>
    <row r="4" spans="1:13" x14ac:dyDescent="0.2">
      <c r="A4" s="660"/>
      <c r="B4" s="279" t="s">
        <v>83</v>
      </c>
      <c r="C4" s="279" t="s">
        <v>84</v>
      </c>
      <c r="D4" s="279" t="s">
        <v>85</v>
      </c>
      <c r="E4" s="279" t="s">
        <v>86</v>
      </c>
      <c r="F4" s="279" t="s">
        <v>87</v>
      </c>
      <c r="G4" s="279" t="s">
        <v>88</v>
      </c>
      <c r="H4" s="279" t="s">
        <v>89</v>
      </c>
      <c r="I4" s="279" t="s">
        <v>90</v>
      </c>
      <c r="J4" s="279" t="s">
        <v>91</v>
      </c>
      <c r="K4" s="279" t="s">
        <v>92</v>
      </c>
      <c r="L4" s="279" t="s">
        <v>93</v>
      </c>
      <c r="M4" s="333" t="s">
        <v>94</v>
      </c>
    </row>
    <row r="5" spans="1:13" x14ac:dyDescent="0.2">
      <c r="A5" s="705" t="s">
        <v>11</v>
      </c>
      <c r="B5" s="661">
        <f>D6</f>
        <v>21961.296930000117</v>
      </c>
      <c r="C5" s="662"/>
      <c r="D5" s="663"/>
      <c r="E5" s="661">
        <f t="shared" ref="E5" si="0">G6</f>
        <v>21943.862550000085</v>
      </c>
      <c r="F5" s="662"/>
      <c r="G5" s="663"/>
      <c r="H5" s="656">
        <f t="shared" ref="H5" si="1">J6</f>
        <v>0</v>
      </c>
      <c r="I5" s="657"/>
      <c r="J5" s="658"/>
      <c r="K5" s="656">
        <f t="shared" ref="K5" si="2">M6</f>
        <v>0</v>
      </c>
      <c r="L5" s="657"/>
      <c r="M5" s="657"/>
    </row>
    <row r="6" spans="1:13" x14ac:dyDescent="0.2">
      <c r="A6" s="706"/>
      <c r="B6" s="446">
        <f>SUM(B7:B14)</f>
        <v>21960.643760000123</v>
      </c>
      <c r="C6" s="447">
        <f t="shared" ref="C6:M6" si="3">SUM(C7:C14)</f>
        <v>21962.179590000116</v>
      </c>
      <c r="D6" s="485">
        <f t="shared" si="3"/>
        <v>21961.296930000117</v>
      </c>
      <c r="E6" s="447">
        <f t="shared" si="3"/>
        <v>21960.866660000109</v>
      </c>
      <c r="F6" s="447">
        <f t="shared" si="3"/>
        <v>21956.872780000096</v>
      </c>
      <c r="G6" s="485">
        <f t="shared" si="3"/>
        <v>21943.862550000085</v>
      </c>
      <c r="H6" s="511">
        <f t="shared" si="3"/>
        <v>0</v>
      </c>
      <c r="I6" s="511">
        <f t="shared" si="3"/>
        <v>0</v>
      </c>
      <c r="J6" s="512">
        <f t="shared" si="3"/>
        <v>0</v>
      </c>
      <c r="K6" s="511">
        <f t="shared" si="3"/>
        <v>0</v>
      </c>
      <c r="L6" s="511">
        <f t="shared" si="3"/>
        <v>0</v>
      </c>
      <c r="M6" s="511">
        <f t="shared" si="3"/>
        <v>0</v>
      </c>
    </row>
    <row r="7" spans="1:13" x14ac:dyDescent="0.2">
      <c r="A7" s="162" t="s">
        <v>0</v>
      </c>
      <c r="B7" s="322">
        <v>4290</v>
      </c>
      <c r="C7" s="184">
        <v>4290</v>
      </c>
      <c r="D7" s="214">
        <v>4290</v>
      </c>
      <c r="E7" s="226">
        <v>4290</v>
      </c>
      <c r="F7" s="226">
        <v>4290</v>
      </c>
      <c r="G7" s="214">
        <v>4290</v>
      </c>
      <c r="H7" s="336">
        <v>0</v>
      </c>
      <c r="I7" s="336">
        <v>0</v>
      </c>
      <c r="J7" s="337">
        <v>0</v>
      </c>
      <c r="K7" s="336">
        <v>0</v>
      </c>
      <c r="L7" s="336">
        <v>0</v>
      </c>
      <c r="M7" s="336">
        <v>0</v>
      </c>
    </row>
    <row r="8" spans="1:13" x14ac:dyDescent="0.2">
      <c r="A8" s="234" t="s">
        <v>29</v>
      </c>
      <c r="B8" s="273">
        <v>10843.412000000004</v>
      </c>
      <c r="C8" s="28">
        <v>10843.412000000004</v>
      </c>
      <c r="D8" s="221">
        <v>10843.412000000004</v>
      </c>
      <c r="E8" s="201">
        <v>10847.545000000004</v>
      </c>
      <c r="F8" s="59">
        <v>10847.385000000002</v>
      </c>
      <c r="G8" s="372">
        <v>10848.123000000003</v>
      </c>
      <c r="H8" s="338">
        <v>0</v>
      </c>
      <c r="I8" s="339">
        <v>0</v>
      </c>
      <c r="J8" s="340">
        <v>0</v>
      </c>
      <c r="K8" s="338">
        <v>0</v>
      </c>
      <c r="L8" s="339">
        <v>0</v>
      </c>
      <c r="M8" s="341">
        <v>0</v>
      </c>
    </row>
    <row r="9" spans="1:13" x14ac:dyDescent="0.2">
      <c r="A9" s="234" t="s">
        <v>30</v>
      </c>
      <c r="B9" s="273">
        <v>1363.5</v>
      </c>
      <c r="C9" s="28">
        <v>1363.5</v>
      </c>
      <c r="D9" s="221">
        <v>1363.5</v>
      </c>
      <c r="E9" s="201">
        <v>1363.5</v>
      </c>
      <c r="F9" s="59">
        <v>1363.5</v>
      </c>
      <c r="G9" s="372">
        <v>1363.5</v>
      </c>
      <c r="H9" s="338">
        <v>0</v>
      </c>
      <c r="I9" s="339">
        <v>0</v>
      </c>
      <c r="J9" s="340">
        <v>0</v>
      </c>
      <c r="K9" s="338">
        <v>0</v>
      </c>
      <c r="L9" s="339">
        <v>0</v>
      </c>
      <c r="M9" s="341">
        <v>0</v>
      </c>
    </row>
    <row r="10" spans="1:13" x14ac:dyDescent="0.2">
      <c r="A10" s="234" t="s">
        <v>31</v>
      </c>
      <c r="B10" s="273">
        <v>851.94599999999866</v>
      </c>
      <c r="C10" s="28">
        <v>853.50499999999863</v>
      </c>
      <c r="D10" s="221">
        <v>854.54699999999866</v>
      </c>
      <c r="E10" s="201">
        <v>855.33799999999883</v>
      </c>
      <c r="F10" s="59">
        <v>855.35199999999861</v>
      </c>
      <c r="G10" s="372">
        <v>860.11699999999882</v>
      </c>
      <c r="H10" s="338">
        <v>0</v>
      </c>
      <c r="I10" s="339">
        <v>0</v>
      </c>
      <c r="J10" s="340">
        <v>0</v>
      </c>
      <c r="K10" s="338">
        <v>0</v>
      </c>
      <c r="L10" s="339">
        <v>0</v>
      </c>
      <c r="M10" s="341">
        <v>0</v>
      </c>
    </row>
    <row r="11" spans="1:13" x14ac:dyDescent="0.2">
      <c r="A11" s="234" t="s">
        <v>3</v>
      </c>
      <c r="B11" s="273">
        <v>1087.8099999999984</v>
      </c>
      <c r="C11" s="28">
        <v>1088.7709999999984</v>
      </c>
      <c r="D11" s="221">
        <v>1087.6319999999985</v>
      </c>
      <c r="E11" s="201">
        <v>1086.7489999999984</v>
      </c>
      <c r="F11" s="59">
        <v>1086.3932999999984</v>
      </c>
      <c r="G11" s="372">
        <v>1084.5772999999986</v>
      </c>
      <c r="H11" s="338">
        <v>0</v>
      </c>
      <c r="I11" s="339">
        <v>0</v>
      </c>
      <c r="J11" s="340">
        <v>0</v>
      </c>
      <c r="K11" s="338">
        <v>0</v>
      </c>
      <c r="L11" s="339">
        <v>0</v>
      </c>
      <c r="M11" s="341">
        <v>0</v>
      </c>
    </row>
    <row r="12" spans="1:13" x14ac:dyDescent="0.2">
      <c r="A12" s="234" t="s">
        <v>32</v>
      </c>
      <c r="B12" s="273">
        <v>1171.5</v>
      </c>
      <c r="C12" s="28">
        <v>1171.5</v>
      </c>
      <c r="D12" s="221">
        <v>1171.5</v>
      </c>
      <c r="E12" s="201">
        <v>1171.5</v>
      </c>
      <c r="F12" s="59">
        <v>1171.5</v>
      </c>
      <c r="G12" s="372">
        <v>1171.5</v>
      </c>
      <c r="H12" s="338">
        <v>0</v>
      </c>
      <c r="I12" s="339">
        <v>0</v>
      </c>
      <c r="J12" s="340">
        <v>0</v>
      </c>
      <c r="K12" s="338">
        <v>0</v>
      </c>
      <c r="L12" s="339">
        <v>0</v>
      </c>
      <c r="M12" s="341">
        <v>0</v>
      </c>
    </row>
    <row r="13" spans="1:13" x14ac:dyDescent="0.2">
      <c r="A13" s="234" t="s">
        <v>1</v>
      </c>
      <c r="B13" s="273">
        <v>282.1859</v>
      </c>
      <c r="C13" s="28">
        <v>282.03590000000003</v>
      </c>
      <c r="D13" s="221">
        <v>282.03590000000003</v>
      </c>
      <c r="E13" s="201">
        <v>282.03590000000003</v>
      </c>
      <c r="F13" s="59">
        <v>282.03590000000003</v>
      </c>
      <c r="G13" s="372">
        <v>280.50790000000001</v>
      </c>
      <c r="H13" s="338">
        <v>0</v>
      </c>
      <c r="I13" s="339">
        <v>0</v>
      </c>
      <c r="J13" s="340">
        <v>0</v>
      </c>
      <c r="K13" s="338">
        <v>0</v>
      </c>
      <c r="L13" s="339">
        <v>0</v>
      </c>
      <c r="M13" s="341">
        <v>0</v>
      </c>
    </row>
    <row r="14" spans="1:13" ht="12.75" thickBot="1" x14ac:dyDescent="0.25">
      <c r="A14" s="163" t="s">
        <v>2</v>
      </c>
      <c r="B14" s="312">
        <v>2070.2898600001222</v>
      </c>
      <c r="C14" s="41">
        <v>2069.455690000118</v>
      </c>
      <c r="D14" s="222">
        <v>2068.6700300001171</v>
      </c>
      <c r="E14" s="41">
        <v>2064.1987600001062</v>
      </c>
      <c r="F14" s="41">
        <v>2060.7065800000955</v>
      </c>
      <c r="G14" s="222">
        <v>2045.5373500000846</v>
      </c>
      <c r="H14" s="342">
        <v>0</v>
      </c>
      <c r="I14" s="342">
        <v>0</v>
      </c>
      <c r="J14" s="343">
        <v>0</v>
      </c>
      <c r="K14" s="342">
        <v>0</v>
      </c>
      <c r="L14" s="342">
        <v>0</v>
      </c>
      <c r="M14" s="342">
        <v>0</v>
      </c>
    </row>
    <row r="15" spans="1:13" x14ac:dyDescent="0.2">
      <c r="M15" s="25" t="s">
        <v>148</v>
      </c>
    </row>
    <row r="16" spans="1:13" ht="3.75" customHeight="1" x14ac:dyDescent="0.2"/>
    <row r="17" spans="1:10" x14ac:dyDescent="0.2">
      <c r="A17" s="160"/>
      <c r="B17" s="182" t="s">
        <v>8</v>
      </c>
      <c r="C17" s="182" t="s">
        <v>36</v>
      </c>
      <c r="D17" s="182" t="s">
        <v>37</v>
      </c>
      <c r="E17" s="182" t="s">
        <v>38</v>
      </c>
      <c r="F17" s="182" t="s">
        <v>59</v>
      </c>
      <c r="G17" s="182" t="s">
        <v>60</v>
      </c>
      <c r="H17" s="182" t="s">
        <v>61</v>
      </c>
      <c r="I17" s="182" t="s">
        <v>62</v>
      </c>
      <c r="J17" s="182" t="s">
        <v>72</v>
      </c>
    </row>
    <row r="18" spans="1:10" x14ac:dyDescent="0.2">
      <c r="A18" s="513" t="s">
        <v>11</v>
      </c>
      <c r="B18" s="487">
        <f>SUM(B19:B32)</f>
        <v>4290</v>
      </c>
      <c r="C18" s="487">
        <f t="shared" ref="C18:I18" si="4">SUM(C19:C32)</f>
        <v>10848.123000000001</v>
      </c>
      <c r="D18" s="489">
        <f t="shared" si="4"/>
        <v>1363.5</v>
      </c>
      <c r="E18" s="489">
        <f t="shared" si="4"/>
        <v>860.11700000000008</v>
      </c>
      <c r="F18" s="489">
        <f t="shared" si="4"/>
        <v>1084.5772999999999</v>
      </c>
      <c r="G18" s="489">
        <f t="shared" si="4"/>
        <v>1171.5</v>
      </c>
      <c r="H18" s="489">
        <f t="shared" si="4"/>
        <v>280.50790000000006</v>
      </c>
      <c r="I18" s="489">
        <f t="shared" si="4"/>
        <v>2045.5373499999962</v>
      </c>
      <c r="J18" s="489">
        <f>SUM(B18:I18)</f>
        <v>21943.862549999994</v>
      </c>
    </row>
    <row r="19" spans="1:10" x14ac:dyDescent="0.2">
      <c r="A19" s="186" t="s">
        <v>14</v>
      </c>
      <c r="B19" s="184">
        <v>2250</v>
      </c>
      <c r="C19" s="184">
        <v>209.005</v>
      </c>
      <c r="D19" s="184">
        <v>0</v>
      </c>
      <c r="E19" s="184">
        <v>46.734000000000002</v>
      </c>
      <c r="F19" s="184">
        <v>155.53765000000001</v>
      </c>
      <c r="G19" s="184">
        <v>0</v>
      </c>
      <c r="H19" s="184">
        <v>0</v>
      </c>
      <c r="I19" s="184">
        <v>240.01579000000027</v>
      </c>
      <c r="J19" s="19">
        <f t="shared" ref="J19:J32" si="5">SUM(B19:I19)</f>
        <v>2901.2924400000006</v>
      </c>
    </row>
    <row r="20" spans="1:10" x14ac:dyDescent="0.2">
      <c r="A20" s="187" t="s">
        <v>13</v>
      </c>
      <c r="B20" s="183">
        <v>0</v>
      </c>
      <c r="C20" s="183">
        <v>226.45</v>
      </c>
      <c r="D20" s="183">
        <v>118.5</v>
      </c>
      <c r="E20" s="183">
        <v>62.39299999999993</v>
      </c>
      <c r="F20" s="183">
        <v>34.478700000000003</v>
      </c>
      <c r="G20" s="183">
        <v>0</v>
      </c>
      <c r="H20" s="183">
        <v>8.2811999999999983</v>
      </c>
      <c r="I20" s="183">
        <v>445.28360999999899</v>
      </c>
      <c r="J20" s="29">
        <f t="shared" si="5"/>
        <v>895.38650999999891</v>
      </c>
    </row>
    <row r="21" spans="1:10" x14ac:dyDescent="0.2">
      <c r="A21" s="187" t="s">
        <v>17</v>
      </c>
      <c r="B21" s="183">
        <v>0</v>
      </c>
      <c r="C21" s="183">
        <v>544.84</v>
      </c>
      <c r="D21" s="183">
        <v>400</v>
      </c>
      <c r="E21" s="183">
        <v>13.649000000000001</v>
      </c>
      <c r="F21" s="183">
        <v>7.4819999999999984</v>
      </c>
      <c r="G21" s="183">
        <v>0</v>
      </c>
      <c r="H21" s="183">
        <v>52.089999999999996</v>
      </c>
      <c r="I21" s="183">
        <v>12.934549999999984</v>
      </c>
      <c r="J21" s="29">
        <f t="shared" si="5"/>
        <v>1030.9955500000001</v>
      </c>
    </row>
    <row r="22" spans="1:10" x14ac:dyDescent="0.2">
      <c r="A22" s="187" t="s">
        <v>161</v>
      </c>
      <c r="B22" s="183">
        <v>0</v>
      </c>
      <c r="C22" s="183">
        <v>199.59900000000002</v>
      </c>
      <c r="D22" s="183">
        <v>0</v>
      </c>
      <c r="E22" s="183">
        <v>53.464999999999996</v>
      </c>
      <c r="F22" s="183">
        <v>29.428399999999993</v>
      </c>
      <c r="G22" s="183">
        <v>0</v>
      </c>
      <c r="H22" s="183">
        <v>8.0044999999999984</v>
      </c>
      <c r="I22" s="183">
        <v>89.785459999999645</v>
      </c>
      <c r="J22" s="29">
        <f t="shared" si="5"/>
        <v>380.2823599999997</v>
      </c>
    </row>
    <row r="23" spans="1:10" x14ac:dyDescent="0.2">
      <c r="A23" s="187" t="s">
        <v>18</v>
      </c>
      <c r="B23" s="183">
        <v>0</v>
      </c>
      <c r="C23" s="183">
        <v>9.8350000000000009</v>
      </c>
      <c r="D23" s="183">
        <v>0</v>
      </c>
      <c r="E23" s="183">
        <v>30.044</v>
      </c>
      <c r="F23" s="183">
        <v>25.523800000000008</v>
      </c>
      <c r="G23" s="183">
        <v>0</v>
      </c>
      <c r="H23" s="183">
        <v>22.496199999999998</v>
      </c>
      <c r="I23" s="183">
        <v>107.13788999999989</v>
      </c>
      <c r="J23" s="29">
        <f t="shared" si="5"/>
        <v>195.03688999999991</v>
      </c>
    </row>
    <row r="24" spans="1:10" x14ac:dyDescent="0.2">
      <c r="A24" s="187" t="s">
        <v>22</v>
      </c>
      <c r="B24" s="183">
        <v>0</v>
      </c>
      <c r="C24" s="183">
        <v>1606.0810000000004</v>
      </c>
      <c r="D24" s="183">
        <v>0</v>
      </c>
      <c r="E24" s="183">
        <v>80.776000000000053</v>
      </c>
      <c r="F24" s="183">
        <v>16.592500000000005</v>
      </c>
      <c r="G24" s="183">
        <v>0</v>
      </c>
      <c r="H24" s="183">
        <v>21.805</v>
      </c>
      <c r="I24" s="183">
        <v>59.314330000000346</v>
      </c>
      <c r="J24" s="29">
        <f t="shared" si="5"/>
        <v>1784.5688300000008</v>
      </c>
    </row>
    <row r="25" spans="1:10" x14ac:dyDescent="0.2">
      <c r="A25" s="187" t="s">
        <v>19</v>
      </c>
      <c r="B25" s="183">
        <v>0</v>
      </c>
      <c r="C25" s="183">
        <v>111.76900000000001</v>
      </c>
      <c r="D25" s="183">
        <v>0</v>
      </c>
      <c r="E25" s="183">
        <v>100.417</v>
      </c>
      <c r="F25" s="183">
        <v>11.81855</v>
      </c>
      <c r="G25" s="183">
        <v>650</v>
      </c>
      <c r="H25" s="183">
        <v>43.792000000000002</v>
      </c>
      <c r="I25" s="183">
        <v>108.8509899999999</v>
      </c>
      <c r="J25" s="29">
        <f t="shared" si="5"/>
        <v>1026.6475399999999</v>
      </c>
    </row>
    <row r="26" spans="1:10" x14ac:dyDescent="0.2">
      <c r="A26" s="187" t="s">
        <v>15</v>
      </c>
      <c r="B26" s="183">
        <v>0</v>
      </c>
      <c r="C26" s="183">
        <v>1276.3099999999997</v>
      </c>
      <c r="D26" s="183">
        <v>0</v>
      </c>
      <c r="E26" s="183">
        <v>53.887000000000015</v>
      </c>
      <c r="F26" s="183">
        <v>29.341499999999979</v>
      </c>
      <c r="G26" s="183">
        <v>0</v>
      </c>
      <c r="H26" s="183">
        <v>19.25</v>
      </c>
      <c r="I26" s="183">
        <v>93.44024999999985</v>
      </c>
      <c r="J26" s="29">
        <f t="shared" si="5"/>
        <v>1472.2287499999995</v>
      </c>
    </row>
    <row r="27" spans="1:10" x14ac:dyDescent="0.2">
      <c r="A27" s="187" t="s">
        <v>20</v>
      </c>
      <c r="B27" s="183">
        <v>0</v>
      </c>
      <c r="C27" s="183">
        <v>244.73000000000002</v>
      </c>
      <c r="D27" s="183">
        <v>0</v>
      </c>
      <c r="E27" s="183">
        <v>62.765000000000015</v>
      </c>
      <c r="F27" s="183">
        <v>19.768999999999995</v>
      </c>
      <c r="G27" s="183">
        <v>1.5</v>
      </c>
      <c r="H27" s="183">
        <v>0.8</v>
      </c>
      <c r="I27" s="183">
        <v>208.42728999999829</v>
      </c>
      <c r="J27" s="29">
        <f t="shared" si="5"/>
        <v>537.99128999999834</v>
      </c>
    </row>
    <row r="28" spans="1:10" x14ac:dyDescent="0.2">
      <c r="A28" s="187" t="s">
        <v>12</v>
      </c>
      <c r="B28" s="183">
        <v>0</v>
      </c>
      <c r="C28" s="183">
        <v>147.94</v>
      </c>
      <c r="D28" s="183">
        <v>0</v>
      </c>
      <c r="E28" s="183">
        <v>17.215</v>
      </c>
      <c r="F28" s="183">
        <v>11.925999999999998</v>
      </c>
      <c r="G28" s="183">
        <v>0</v>
      </c>
      <c r="H28" s="183">
        <v>0</v>
      </c>
      <c r="I28" s="183">
        <v>21.233590000000021</v>
      </c>
      <c r="J28" s="29">
        <f t="shared" si="5"/>
        <v>198.31459000000001</v>
      </c>
    </row>
    <row r="29" spans="1:10" x14ac:dyDescent="0.2">
      <c r="A29" s="187" t="s">
        <v>21</v>
      </c>
      <c r="B29" s="183">
        <v>0</v>
      </c>
      <c r="C29" s="183">
        <v>1729.2439999999999</v>
      </c>
      <c r="D29" s="183">
        <v>0</v>
      </c>
      <c r="E29" s="183">
        <v>191.34300000000002</v>
      </c>
      <c r="F29" s="183">
        <v>642.26059999999995</v>
      </c>
      <c r="G29" s="183">
        <v>45</v>
      </c>
      <c r="H29" s="183">
        <v>6.0539999999999994</v>
      </c>
      <c r="I29" s="183">
        <v>243.28496999999905</v>
      </c>
      <c r="J29" s="29">
        <f t="shared" si="5"/>
        <v>2857.1865699999994</v>
      </c>
    </row>
    <row r="30" spans="1:10" x14ac:dyDescent="0.2">
      <c r="A30" s="187" t="s">
        <v>23</v>
      </c>
      <c r="B30" s="183">
        <v>0</v>
      </c>
      <c r="C30" s="183">
        <v>4384.2000000000007</v>
      </c>
      <c r="D30" s="183">
        <v>845</v>
      </c>
      <c r="E30" s="183">
        <v>43.542999999999999</v>
      </c>
      <c r="F30" s="183">
        <v>76.408000000000001</v>
      </c>
      <c r="G30" s="183">
        <v>0</v>
      </c>
      <c r="H30" s="183">
        <v>86.8</v>
      </c>
      <c r="I30" s="183">
        <v>167.83822999999987</v>
      </c>
      <c r="J30" s="29">
        <f t="shared" si="5"/>
        <v>5603.7892300000012</v>
      </c>
    </row>
    <row r="31" spans="1:10" x14ac:dyDescent="0.2">
      <c r="A31" s="187" t="s">
        <v>16</v>
      </c>
      <c r="B31" s="183">
        <v>2040</v>
      </c>
      <c r="C31" s="183">
        <v>15.26</v>
      </c>
      <c r="D31" s="183">
        <v>0</v>
      </c>
      <c r="E31" s="183">
        <v>74.825999999999993</v>
      </c>
      <c r="F31" s="183">
        <v>16.34109999999999</v>
      </c>
      <c r="G31" s="183">
        <v>475</v>
      </c>
      <c r="H31" s="183">
        <v>10.91</v>
      </c>
      <c r="I31" s="183">
        <v>89.278939999999892</v>
      </c>
      <c r="J31" s="29">
        <f t="shared" si="5"/>
        <v>2721.6160399999999</v>
      </c>
    </row>
    <row r="32" spans="1:10" ht="12.75" thickBot="1" x14ac:dyDescent="0.25">
      <c r="A32" s="185" t="s">
        <v>24</v>
      </c>
      <c r="B32" s="45">
        <v>0</v>
      </c>
      <c r="C32" s="45">
        <v>142.86000000000001</v>
      </c>
      <c r="D32" s="45">
        <v>0</v>
      </c>
      <c r="E32" s="45">
        <v>29.059999999999995</v>
      </c>
      <c r="F32" s="45">
        <v>7.6695000000000002</v>
      </c>
      <c r="G32" s="45">
        <v>0</v>
      </c>
      <c r="H32" s="45">
        <v>0.22500000000000001</v>
      </c>
      <c r="I32" s="45">
        <v>158.71146000000041</v>
      </c>
      <c r="J32" s="41">
        <f t="shared" si="5"/>
        <v>338.5259600000004</v>
      </c>
    </row>
    <row r="33" spans="10:10" x14ac:dyDescent="0.2">
      <c r="J33" s="25" t="s">
        <v>148</v>
      </c>
    </row>
  </sheetData>
  <mergeCells count="10">
    <mergeCell ref="A3:A4"/>
    <mergeCell ref="B3:D3"/>
    <mergeCell ref="E3:G3"/>
    <mergeCell ref="H3:J3"/>
    <mergeCell ref="K3:M3"/>
    <mergeCell ref="A5:A6"/>
    <mergeCell ref="B5:D5"/>
    <mergeCell ref="E5:G5"/>
    <mergeCell ref="H5:J5"/>
    <mergeCell ref="K5:M5"/>
  </mergeCells>
  <pageMargins left="0.31496062992125984" right="0.31496062992125984" top="0.35433070866141736" bottom="0.35433070866141736" header="0.31496062992125984" footer="0.19685039370078741"/>
  <pageSetup paperSize="9" orientation="landscape" r:id="rId1"/>
  <headerFooter differentFirst="1" scaleWithDoc="0">
    <oddFooter>&amp;C&amp;8Stránka &amp;P z &amp;N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3"/>
  <dimension ref="A1:J39"/>
  <sheetViews>
    <sheetView showGridLines="0" workbookViewId="0"/>
  </sheetViews>
  <sheetFormatPr defaultRowHeight="12" x14ac:dyDescent="0.2"/>
  <cols>
    <col min="1" max="1" width="16.140625" style="21" customWidth="1"/>
    <col min="2" max="9" width="13.7109375" style="21" customWidth="1"/>
    <col min="10" max="10" width="18.140625" style="21" customWidth="1"/>
    <col min="11" max="16384" width="9.140625" style="21"/>
  </cols>
  <sheetData>
    <row r="1" spans="1:10" s="188" customFormat="1" ht="18.75" x14ac:dyDescent="0.3">
      <c r="A1" s="121" t="s">
        <v>344</v>
      </c>
      <c r="J1" s="193" t="str">
        <f>Obsah!$A$1</f>
        <v>II. čtvrtletí 2016</v>
      </c>
    </row>
    <row r="2" spans="1:10" ht="7.5" customHeight="1" x14ac:dyDescent="0.2"/>
    <row r="3" spans="1:10" x14ac:dyDescent="0.2">
      <c r="A3" s="161"/>
      <c r="B3" s="164" t="s">
        <v>8</v>
      </c>
      <c r="C3" s="164" t="s">
        <v>36</v>
      </c>
      <c r="D3" s="164" t="s">
        <v>37</v>
      </c>
      <c r="E3" s="164" t="s">
        <v>38</v>
      </c>
      <c r="F3" s="164" t="s">
        <v>59</v>
      </c>
      <c r="G3" s="164" t="s">
        <v>60</v>
      </c>
      <c r="H3" s="164" t="s">
        <v>61</v>
      </c>
      <c r="I3" s="164" t="s">
        <v>62</v>
      </c>
      <c r="J3" s="164" t="s">
        <v>72</v>
      </c>
    </row>
    <row r="4" spans="1:10" x14ac:dyDescent="0.2">
      <c r="A4" s="520" t="s">
        <v>11</v>
      </c>
      <c r="B4" s="487">
        <f>SUM(B5:B18)</f>
        <v>6994894.9100000001</v>
      </c>
      <c r="C4" s="489">
        <f t="shared" ref="C4:I4" si="0">SUM(C5:C18)</f>
        <v>10138177.343</v>
      </c>
      <c r="D4" s="489">
        <f t="shared" si="0"/>
        <v>583129.21</v>
      </c>
      <c r="E4" s="489">
        <f t="shared" si="0"/>
        <v>858962.1370000001</v>
      </c>
      <c r="F4" s="489">
        <f t="shared" si="0"/>
        <v>505392.35700000008</v>
      </c>
      <c r="G4" s="489">
        <f t="shared" si="0"/>
        <v>256488.24</v>
      </c>
      <c r="H4" s="489">
        <f t="shared" si="0"/>
        <v>102414.62599999999</v>
      </c>
      <c r="I4" s="489">
        <f t="shared" si="0"/>
        <v>802180.33000000124</v>
      </c>
      <c r="J4" s="489">
        <f>SUM(B4:I4)</f>
        <v>20241639.153000001</v>
      </c>
    </row>
    <row r="5" spans="1:10" x14ac:dyDescent="0.2">
      <c r="A5" s="42" t="s">
        <v>14</v>
      </c>
      <c r="B5" s="148">
        <v>4040485.76</v>
      </c>
      <c r="C5" s="148">
        <v>93299.316000000006</v>
      </c>
      <c r="D5" s="148">
        <v>0</v>
      </c>
      <c r="E5" s="148">
        <v>66873.958999999988</v>
      </c>
      <c r="F5" s="148">
        <v>63758.70299999998</v>
      </c>
      <c r="G5" s="148">
        <v>0</v>
      </c>
      <c r="H5" s="148">
        <v>0</v>
      </c>
      <c r="I5" s="148">
        <v>90586.606000000465</v>
      </c>
      <c r="J5" s="19">
        <f t="shared" ref="J5:J18" si="1">SUM(B5:I5)</f>
        <v>4355004.3440000005</v>
      </c>
    </row>
    <row r="6" spans="1:10" x14ac:dyDescent="0.2">
      <c r="A6" s="44" t="s">
        <v>13</v>
      </c>
      <c r="B6" s="146">
        <v>0</v>
      </c>
      <c r="C6" s="146">
        <v>103625.33799999997</v>
      </c>
      <c r="D6" s="146">
        <v>1062.2</v>
      </c>
      <c r="E6" s="146">
        <v>77827.713999999949</v>
      </c>
      <c r="F6" s="146">
        <v>18203.26200000001</v>
      </c>
      <c r="G6" s="146">
        <v>0</v>
      </c>
      <c r="H6" s="146">
        <v>2970.768</v>
      </c>
      <c r="I6" s="146">
        <v>186798.95000000077</v>
      </c>
      <c r="J6" s="29">
        <f t="shared" si="1"/>
        <v>390488.23200000072</v>
      </c>
    </row>
    <row r="7" spans="1:10" x14ac:dyDescent="0.2">
      <c r="A7" s="44" t="s">
        <v>17</v>
      </c>
      <c r="B7" s="146">
        <v>0</v>
      </c>
      <c r="C7" s="146">
        <v>665241.66700000002</v>
      </c>
      <c r="D7" s="146">
        <v>512863</v>
      </c>
      <c r="E7" s="146">
        <v>13594.480000000001</v>
      </c>
      <c r="F7" s="146">
        <v>5576.9030000000021</v>
      </c>
      <c r="G7" s="146">
        <v>0</v>
      </c>
      <c r="H7" s="146">
        <v>19489.856999999996</v>
      </c>
      <c r="I7" s="146">
        <v>4858.8659999999991</v>
      </c>
      <c r="J7" s="29">
        <f t="shared" si="1"/>
        <v>1221624.7729999998</v>
      </c>
    </row>
    <row r="8" spans="1:10" x14ac:dyDescent="0.2">
      <c r="A8" s="44" t="s">
        <v>161</v>
      </c>
      <c r="B8" s="146">
        <v>0</v>
      </c>
      <c r="C8" s="146">
        <v>153215.02499999997</v>
      </c>
      <c r="D8" s="146">
        <v>0</v>
      </c>
      <c r="E8" s="146">
        <v>77210.231999999975</v>
      </c>
      <c r="F8" s="146">
        <v>23612.856999999985</v>
      </c>
      <c r="G8" s="146">
        <v>0</v>
      </c>
      <c r="H8" s="146">
        <v>3060.8690000000006</v>
      </c>
      <c r="I8" s="146">
        <v>34904.615999999885</v>
      </c>
      <c r="J8" s="29">
        <f t="shared" si="1"/>
        <v>292003.59899999981</v>
      </c>
    </row>
    <row r="9" spans="1:10" x14ac:dyDescent="0.2">
      <c r="A9" s="44" t="s">
        <v>18</v>
      </c>
      <c r="B9" s="146">
        <v>0</v>
      </c>
      <c r="C9" s="146">
        <v>7037.1139999999996</v>
      </c>
      <c r="D9" s="146">
        <v>0</v>
      </c>
      <c r="E9" s="146">
        <v>25852.426000000007</v>
      </c>
      <c r="F9" s="146">
        <v>16711.862999999994</v>
      </c>
      <c r="G9" s="146">
        <v>0</v>
      </c>
      <c r="H9" s="146">
        <v>7510.9099999999989</v>
      </c>
      <c r="I9" s="146">
        <v>39991.12100000005</v>
      </c>
      <c r="J9" s="29">
        <f t="shared" si="1"/>
        <v>97103.434000000052</v>
      </c>
    </row>
    <row r="10" spans="1:10" x14ac:dyDescent="0.2">
      <c r="A10" s="44" t="s">
        <v>22</v>
      </c>
      <c r="B10" s="146">
        <v>0</v>
      </c>
      <c r="C10" s="146">
        <v>1448726.402</v>
      </c>
      <c r="D10" s="146">
        <v>0</v>
      </c>
      <c r="E10" s="146">
        <v>111973.17900000005</v>
      </c>
      <c r="F10" s="146">
        <v>10998.693000000001</v>
      </c>
      <c r="G10" s="146">
        <v>0</v>
      </c>
      <c r="H10" s="146">
        <v>9105.48</v>
      </c>
      <c r="I10" s="146">
        <v>22602.270000000113</v>
      </c>
      <c r="J10" s="29">
        <f t="shared" si="1"/>
        <v>1603406.024</v>
      </c>
    </row>
    <row r="11" spans="1:10" x14ac:dyDescent="0.2">
      <c r="A11" s="44" t="s">
        <v>19</v>
      </c>
      <c r="B11" s="146">
        <v>0</v>
      </c>
      <c r="C11" s="146">
        <v>77641.617999999988</v>
      </c>
      <c r="D11" s="146">
        <v>0</v>
      </c>
      <c r="E11" s="146">
        <v>61192.962999999989</v>
      </c>
      <c r="F11" s="146">
        <v>10183.722999999996</v>
      </c>
      <c r="G11" s="146">
        <v>142270.51</v>
      </c>
      <c r="H11" s="146">
        <v>15624.308999999999</v>
      </c>
      <c r="I11" s="146">
        <v>45392.338000000098</v>
      </c>
      <c r="J11" s="29">
        <f t="shared" si="1"/>
        <v>352305.46100000013</v>
      </c>
    </row>
    <row r="12" spans="1:10" x14ac:dyDescent="0.2">
      <c r="A12" s="44" t="s">
        <v>15</v>
      </c>
      <c r="B12" s="146">
        <v>0</v>
      </c>
      <c r="C12" s="146">
        <v>840080.06400000001</v>
      </c>
      <c r="D12" s="146">
        <v>0</v>
      </c>
      <c r="E12" s="146">
        <v>80794.384999999995</v>
      </c>
      <c r="F12" s="146">
        <v>14178.535999999995</v>
      </c>
      <c r="G12" s="146">
        <v>0</v>
      </c>
      <c r="H12" s="146">
        <v>3082.8270000000002</v>
      </c>
      <c r="I12" s="146">
        <v>35187.904999999919</v>
      </c>
      <c r="J12" s="29">
        <f t="shared" si="1"/>
        <v>973323.71699999995</v>
      </c>
    </row>
    <row r="13" spans="1:10" x14ac:dyDescent="0.2">
      <c r="A13" s="44" t="s">
        <v>20</v>
      </c>
      <c r="B13" s="146">
        <v>0</v>
      </c>
      <c r="C13" s="146">
        <v>178182.32500000001</v>
      </c>
      <c r="D13" s="146">
        <v>0</v>
      </c>
      <c r="E13" s="146">
        <v>56643.16800000002</v>
      </c>
      <c r="F13" s="146">
        <v>22910.521999999986</v>
      </c>
      <c r="G13" s="146">
        <v>0</v>
      </c>
      <c r="H13" s="146">
        <v>216.65999999999997</v>
      </c>
      <c r="I13" s="146">
        <v>77447.859999999564</v>
      </c>
      <c r="J13" s="29">
        <f t="shared" si="1"/>
        <v>335400.53499999957</v>
      </c>
    </row>
    <row r="14" spans="1:10" x14ac:dyDescent="0.2">
      <c r="A14" s="44" t="s">
        <v>12</v>
      </c>
      <c r="B14" s="146">
        <v>0</v>
      </c>
      <c r="C14" s="146">
        <v>19540.273999999998</v>
      </c>
      <c r="D14" s="146">
        <v>0</v>
      </c>
      <c r="E14" s="146">
        <v>18623.39</v>
      </c>
      <c r="F14" s="146">
        <v>10299.304999999998</v>
      </c>
      <c r="G14" s="146">
        <v>0</v>
      </c>
      <c r="H14" s="146">
        <v>0</v>
      </c>
      <c r="I14" s="146">
        <v>7634.072999999983</v>
      </c>
      <c r="J14" s="29">
        <f t="shared" si="1"/>
        <v>56097.041999999979</v>
      </c>
    </row>
    <row r="15" spans="1:10" x14ac:dyDescent="0.2">
      <c r="A15" s="44" t="s">
        <v>21</v>
      </c>
      <c r="B15" s="146">
        <v>0</v>
      </c>
      <c r="C15" s="146">
        <v>1533092.1</v>
      </c>
      <c r="D15" s="146">
        <v>0</v>
      </c>
      <c r="E15" s="146">
        <v>89258.028999999937</v>
      </c>
      <c r="F15" s="146">
        <v>211027.31000000006</v>
      </c>
      <c r="G15" s="146">
        <v>11339.59</v>
      </c>
      <c r="H15" s="146">
        <v>1706.421</v>
      </c>
      <c r="I15" s="146">
        <v>94902.837000000203</v>
      </c>
      <c r="J15" s="29">
        <f t="shared" si="1"/>
        <v>1941326.2870000005</v>
      </c>
    </row>
    <row r="16" spans="1:10" x14ac:dyDescent="0.2">
      <c r="A16" s="44" t="s">
        <v>23</v>
      </c>
      <c r="B16" s="146">
        <v>0</v>
      </c>
      <c r="C16" s="146">
        <v>4939240.7940000007</v>
      </c>
      <c r="D16" s="146">
        <v>69204.009999999995</v>
      </c>
      <c r="E16" s="146">
        <v>35069.739000000009</v>
      </c>
      <c r="F16" s="146">
        <v>75632.45600000002</v>
      </c>
      <c r="G16" s="146">
        <v>0</v>
      </c>
      <c r="H16" s="146">
        <v>35327.18</v>
      </c>
      <c r="I16" s="146">
        <v>61262.724000000046</v>
      </c>
      <c r="J16" s="29">
        <f t="shared" si="1"/>
        <v>5215736.9030000009</v>
      </c>
    </row>
    <row r="17" spans="1:10" x14ac:dyDescent="0.2">
      <c r="A17" s="44" t="s">
        <v>16</v>
      </c>
      <c r="B17" s="146">
        <v>2954409.1500000004</v>
      </c>
      <c r="C17" s="146">
        <v>13630.532000000001</v>
      </c>
      <c r="D17" s="146">
        <v>0</v>
      </c>
      <c r="E17" s="146">
        <v>112531.77799999995</v>
      </c>
      <c r="F17" s="146">
        <v>15410.117999999995</v>
      </c>
      <c r="G17" s="146">
        <v>102878.13999999998</v>
      </c>
      <c r="H17" s="146">
        <v>4284.8870000000006</v>
      </c>
      <c r="I17" s="146">
        <v>33851.947</v>
      </c>
      <c r="J17" s="29">
        <f t="shared" si="1"/>
        <v>3236996.5520000006</v>
      </c>
    </row>
    <row r="18" spans="1:10" ht="12.75" thickBot="1" x14ac:dyDescent="0.25">
      <c r="A18" s="43" t="s">
        <v>24</v>
      </c>
      <c r="B18" s="45">
        <v>0</v>
      </c>
      <c r="C18" s="45">
        <v>65624.774000000005</v>
      </c>
      <c r="D18" s="45">
        <v>0</v>
      </c>
      <c r="E18" s="45">
        <v>31516.695000000011</v>
      </c>
      <c r="F18" s="45">
        <v>6888.1060000000007</v>
      </c>
      <c r="G18" s="45">
        <v>0</v>
      </c>
      <c r="H18" s="45">
        <v>34.457999999999998</v>
      </c>
      <c r="I18" s="45">
        <v>66758.217000000222</v>
      </c>
      <c r="J18" s="41">
        <f t="shared" si="1"/>
        <v>170822.25000000023</v>
      </c>
    </row>
    <row r="19" spans="1:10" x14ac:dyDescent="0.2">
      <c r="J19" s="25" t="s">
        <v>148</v>
      </c>
    </row>
    <row r="20" spans="1:10" ht="11.25" customHeight="1" x14ac:dyDescent="0.2"/>
    <row r="21" spans="1:10" s="188" customFormat="1" ht="18.75" x14ac:dyDescent="0.3">
      <c r="A21" s="121" t="s">
        <v>345</v>
      </c>
      <c r="H21" s="211"/>
    </row>
    <row r="22" spans="1:10" ht="7.5" customHeight="1" x14ac:dyDescent="0.2"/>
    <row r="23" spans="1:10" x14ac:dyDescent="0.2">
      <c r="A23" s="161"/>
      <c r="B23" s="161" t="s">
        <v>9</v>
      </c>
      <c r="C23" s="161" t="s">
        <v>10</v>
      </c>
      <c r="D23" s="161" t="s">
        <v>199</v>
      </c>
      <c r="E23" s="161" t="s">
        <v>197</v>
      </c>
      <c r="F23" s="161" t="s">
        <v>72</v>
      </c>
    </row>
    <row r="24" spans="1:10" x14ac:dyDescent="0.2">
      <c r="A24" s="521" t="s">
        <v>11</v>
      </c>
      <c r="B24" s="489">
        <f>SUM(B25:B38)</f>
        <v>1957700.9820000001</v>
      </c>
      <c r="C24" s="489">
        <f t="shared" ref="C24:E24" si="2">SUM(C25:C38)</f>
        <v>5779704.5550000006</v>
      </c>
      <c r="D24" s="489">
        <f t="shared" si="2"/>
        <v>1772611.3791838437</v>
      </c>
      <c r="E24" s="489">
        <f t="shared" si="2"/>
        <v>3124465.9358161576</v>
      </c>
      <c r="F24" s="489">
        <f>SUM(B24:E24)</f>
        <v>12634482.852000002</v>
      </c>
    </row>
    <row r="25" spans="1:10" ht="13.5" customHeight="1" x14ac:dyDescent="0.2">
      <c r="A25" s="32" t="s">
        <v>14</v>
      </c>
      <c r="B25" s="19">
        <v>48791.951999999997</v>
      </c>
      <c r="C25" s="19">
        <v>281929.97206864797</v>
      </c>
      <c r="D25" s="19">
        <v>155147.99100702399</v>
      </c>
      <c r="E25" s="19">
        <v>256424.06022933402</v>
      </c>
      <c r="F25" s="19">
        <f t="shared" ref="F25:F38" si="3">SUM(B25:E25)</f>
        <v>742293.97530500602</v>
      </c>
    </row>
    <row r="26" spans="1:10" x14ac:dyDescent="0.2">
      <c r="A26" s="33" t="s">
        <v>13</v>
      </c>
      <c r="B26" s="28">
        <v>142781.45199999999</v>
      </c>
      <c r="C26" s="28">
        <v>644536.10607400304</v>
      </c>
      <c r="D26" s="28">
        <v>156838.524181335</v>
      </c>
      <c r="E26" s="28">
        <v>269054.68422406103</v>
      </c>
      <c r="F26" s="29">
        <f t="shared" si="3"/>
        <v>1213210.7664793991</v>
      </c>
    </row>
    <row r="27" spans="1:10" x14ac:dyDescent="0.2">
      <c r="A27" s="33" t="s">
        <v>17</v>
      </c>
      <c r="B27" s="28">
        <v>27208.174999999996</v>
      </c>
      <c r="C27" s="28">
        <v>130473.386</v>
      </c>
      <c r="D27" s="28">
        <v>59528.403999999995</v>
      </c>
      <c r="E27" s="28">
        <v>74668.722999999998</v>
      </c>
      <c r="F27" s="29">
        <f t="shared" si="3"/>
        <v>291878.68799999997</v>
      </c>
    </row>
    <row r="28" spans="1:10" x14ac:dyDescent="0.2">
      <c r="A28" s="33" t="s">
        <v>161</v>
      </c>
      <c r="B28" s="28">
        <v>114748.106</v>
      </c>
      <c r="C28" s="28">
        <v>340134.43300000002</v>
      </c>
      <c r="D28" s="28">
        <v>111888.182</v>
      </c>
      <c r="E28" s="28">
        <v>193789.47300000003</v>
      </c>
      <c r="F28" s="29">
        <f t="shared" si="3"/>
        <v>760560.19400000002</v>
      </c>
    </row>
    <row r="29" spans="1:10" x14ac:dyDescent="0.2">
      <c r="A29" s="33" t="s">
        <v>18</v>
      </c>
      <c r="B29" s="28">
        <v>15961.224999999999</v>
      </c>
      <c r="C29" s="28">
        <v>330631.93699999998</v>
      </c>
      <c r="D29" s="28">
        <v>80748.163</v>
      </c>
      <c r="E29" s="28">
        <v>150158.81100000002</v>
      </c>
      <c r="F29" s="29">
        <f t="shared" si="3"/>
        <v>577500.13599999994</v>
      </c>
    </row>
    <row r="30" spans="1:10" x14ac:dyDescent="0.2">
      <c r="A30" s="33" t="s">
        <v>22</v>
      </c>
      <c r="B30" s="28">
        <v>471583.86200000002</v>
      </c>
      <c r="C30" s="28">
        <v>560654.25600000005</v>
      </c>
      <c r="D30" s="28">
        <v>150876.715</v>
      </c>
      <c r="E30" s="28">
        <v>277351.39199999999</v>
      </c>
      <c r="F30" s="29">
        <f t="shared" si="3"/>
        <v>1460466.2250000001</v>
      </c>
    </row>
    <row r="31" spans="1:10" x14ac:dyDescent="0.2">
      <c r="A31" s="33" t="s">
        <v>19</v>
      </c>
      <c r="B31" s="28">
        <v>90295.487999999998</v>
      </c>
      <c r="C31" s="28">
        <v>382217.19749844394</v>
      </c>
      <c r="D31" s="28">
        <v>85336.701175612994</v>
      </c>
      <c r="E31" s="28">
        <v>166071.75426782301</v>
      </c>
      <c r="F31" s="29">
        <f t="shared" si="3"/>
        <v>723921.14094187994</v>
      </c>
    </row>
    <row r="32" spans="1:10" x14ac:dyDescent="0.2">
      <c r="A32" s="33" t="s">
        <v>15</v>
      </c>
      <c r="B32" s="28">
        <v>60245.808999999994</v>
      </c>
      <c r="C32" s="28">
        <v>252507.68100000001</v>
      </c>
      <c r="D32" s="28">
        <v>91072.576000000001</v>
      </c>
      <c r="E32" s="28">
        <v>147912.486</v>
      </c>
      <c r="F32" s="29">
        <f t="shared" si="3"/>
        <v>551738.55200000003</v>
      </c>
    </row>
    <row r="33" spans="1:6" x14ac:dyDescent="0.2">
      <c r="A33" s="33" t="s">
        <v>20</v>
      </c>
      <c r="B33" s="28">
        <v>52806.356</v>
      </c>
      <c r="C33" s="28">
        <v>376656.13500000001</v>
      </c>
      <c r="D33" s="28">
        <v>106500.69899999999</v>
      </c>
      <c r="E33" s="28">
        <v>176115.83099999998</v>
      </c>
      <c r="F33" s="29">
        <f t="shared" si="3"/>
        <v>712079.02100000007</v>
      </c>
    </row>
    <row r="34" spans="1:6" x14ac:dyDescent="0.2">
      <c r="A34" s="33" t="s">
        <v>12</v>
      </c>
      <c r="B34" s="28">
        <v>26374.288</v>
      </c>
      <c r="C34" s="28">
        <v>792656.73599999992</v>
      </c>
      <c r="D34" s="28">
        <v>253399.99999999997</v>
      </c>
      <c r="E34" s="28">
        <v>314278.03499999997</v>
      </c>
      <c r="F34" s="29">
        <f t="shared" si="3"/>
        <v>1386709.0589999999</v>
      </c>
    </row>
    <row r="35" spans="1:6" x14ac:dyDescent="0.2">
      <c r="A35" s="33" t="s">
        <v>21</v>
      </c>
      <c r="B35" s="28">
        <v>223856.68299999996</v>
      </c>
      <c r="C35" s="28">
        <v>680146.07799999998</v>
      </c>
      <c r="D35" s="28">
        <v>219181.02300000002</v>
      </c>
      <c r="E35" s="28">
        <v>546630.65199999989</v>
      </c>
      <c r="F35" s="29">
        <f t="shared" si="3"/>
        <v>1669814.4359999998</v>
      </c>
    </row>
    <row r="36" spans="1:6" x14ac:dyDescent="0.2">
      <c r="A36" s="33" t="s">
        <v>23</v>
      </c>
      <c r="B36" s="28">
        <v>518065.65100000001</v>
      </c>
      <c r="C36" s="28">
        <v>385417.95699999999</v>
      </c>
      <c r="D36" s="28">
        <v>128918.26800000001</v>
      </c>
      <c r="E36" s="28">
        <v>211077.45699999999</v>
      </c>
      <c r="F36" s="29">
        <f t="shared" si="3"/>
        <v>1243479.3330000001</v>
      </c>
    </row>
    <row r="37" spans="1:6" x14ac:dyDescent="0.2">
      <c r="A37" s="33" t="s">
        <v>16</v>
      </c>
      <c r="B37" s="28">
        <v>29477.810000000005</v>
      </c>
      <c r="C37" s="28">
        <v>364491.39985933801</v>
      </c>
      <c r="D37" s="28">
        <v>80131.554364882002</v>
      </c>
      <c r="E37" s="28">
        <v>152142.24565413702</v>
      </c>
      <c r="F37" s="29">
        <f t="shared" si="3"/>
        <v>626243.00987835706</v>
      </c>
    </row>
    <row r="38" spans="1:6" ht="12.75" thickBot="1" x14ac:dyDescent="0.25">
      <c r="A38" s="165" t="s">
        <v>24</v>
      </c>
      <c r="B38" s="41">
        <v>135504.125</v>
      </c>
      <c r="C38" s="41">
        <v>257251.28049956699</v>
      </c>
      <c r="D38" s="41">
        <v>93042.578454990013</v>
      </c>
      <c r="E38" s="41">
        <v>188790.33144080301</v>
      </c>
      <c r="F38" s="41">
        <f t="shared" si="3"/>
        <v>674588.31539536</v>
      </c>
    </row>
    <row r="39" spans="1:6" x14ac:dyDescent="0.2">
      <c r="F39" s="25" t="s">
        <v>147</v>
      </c>
    </row>
  </sheetData>
  <pageMargins left="0.31496062992125984" right="0.31496062992125984" top="0.35433070866141736" bottom="0.35433070866141736" header="0.31496062992125984" footer="0.19685039370078741"/>
  <pageSetup paperSize="9" fitToWidth="0" fitToHeight="0" orientation="landscape" r:id="rId1"/>
  <headerFooter differentFirst="1" scaleWithDoc="0">
    <oddFooter>&amp;C&amp;8Stránka &amp;P z &amp;N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1"/>
  <dimension ref="A1:J19"/>
  <sheetViews>
    <sheetView showGridLines="0" workbookViewId="0">
      <selection activeCell="G46" sqref="G46"/>
    </sheetView>
  </sheetViews>
  <sheetFormatPr defaultRowHeight="12" x14ac:dyDescent="0.2"/>
  <cols>
    <col min="1" max="1" width="16.140625" style="21" customWidth="1"/>
    <col min="2" max="7" width="13.85546875" style="21" customWidth="1"/>
    <col min="8" max="8" width="16.5703125" style="21" customWidth="1"/>
    <col min="9" max="9" width="13.85546875" style="21" customWidth="1"/>
    <col min="10" max="10" width="14.42578125" style="21" customWidth="1"/>
    <col min="11" max="11" width="9.140625" style="21" bestFit="1" customWidth="1"/>
    <col min="12" max="13" width="9.140625" style="21" customWidth="1"/>
    <col min="14" max="14" width="10.5703125" style="21" customWidth="1"/>
    <col min="15" max="15" width="12.7109375" style="21" customWidth="1"/>
    <col min="16" max="16384" width="9.140625" style="21"/>
  </cols>
  <sheetData>
    <row r="1" spans="1:10" s="188" customFormat="1" ht="18.75" x14ac:dyDescent="0.3">
      <c r="A1" s="121" t="s">
        <v>393</v>
      </c>
      <c r="B1" s="212"/>
      <c r="J1" s="193" t="str">
        <f>Obsah!$A$1</f>
        <v>II. čtvrtletí 2016</v>
      </c>
    </row>
    <row r="2" spans="1:10" ht="7.5" customHeight="1" x14ac:dyDescent="0.2">
      <c r="A2" s="46"/>
      <c r="B2" s="716"/>
      <c r="C2" s="716"/>
      <c r="D2" s="716"/>
      <c r="E2" s="716"/>
      <c r="F2" s="716"/>
      <c r="G2" s="716"/>
      <c r="H2" s="716"/>
      <c r="I2" s="716"/>
      <c r="J2" s="716"/>
    </row>
    <row r="3" spans="1:10" ht="24" x14ac:dyDescent="0.2">
      <c r="A3" s="166"/>
      <c r="B3" s="154" t="s">
        <v>145</v>
      </c>
      <c r="C3" s="154" t="s">
        <v>25</v>
      </c>
      <c r="D3" s="154" t="s">
        <v>26</v>
      </c>
      <c r="E3" s="154" t="s">
        <v>27</v>
      </c>
      <c r="F3" s="154" t="s">
        <v>65</v>
      </c>
      <c r="G3" s="154" t="s">
        <v>144</v>
      </c>
      <c r="H3" s="154" t="s">
        <v>64</v>
      </c>
      <c r="I3" s="154" t="s">
        <v>28</v>
      </c>
      <c r="J3" s="154" t="s">
        <v>63</v>
      </c>
    </row>
    <row r="4" spans="1:10" x14ac:dyDescent="0.2">
      <c r="A4" s="520" t="s">
        <v>11</v>
      </c>
      <c r="B4" s="489">
        <f>SUM(B5:B18)</f>
        <v>4411497.1563875433</v>
      </c>
      <c r="C4" s="489">
        <f t="shared" ref="C4:I4" si="0">SUM(C5:C18)</f>
        <v>961240.37606781791</v>
      </c>
      <c r="D4" s="489">
        <f t="shared" si="0"/>
        <v>408047.03490714799</v>
      </c>
      <c r="E4" s="489">
        <f t="shared" si="0"/>
        <v>69665.488759415995</v>
      </c>
      <c r="F4" s="489">
        <f t="shared" si="0"/>
        <v>166095.75724671601</v>
      </c>
      <c r="G4" s="489">
        <f t="shared" si="0"/>
        <v>3125179.7738161581</v>
      </c>
      <c r="H4" s="489">
        <f t="shared" si="0"/>
        <v>3058826.326276945</v>
      </c>
      <c r="I4" s="489">
        <f t="shared" si="0"/>
        <v>1352627.0495382599</v>
      </c>
      <c r="J4" s="489">
        <f>SUM(B4:I4)</f>
        <v>13553178.963000005</v>
      </c>
    </row>
    <row r="5" spans="1:10" x14ac:dyDescent="0.2">
      <c r="A5" s="42" t="s">
        <v>14</v>
      </c>
      <c r="B5" s="48">
        <v>152436.22960763401</v>
      </c>
      <c r="C5" s="48">
        <v>6744.1101186750011</v>
      </c>
      <c r="D5" s="48">
        <v>3215.955678667</v>
      </c>
      <c r="E5" s="48">
        <v>1985.3629267440001</v>
      </c>
      <c r="F5" s="48">
        <v>17237.570987216001</v>
      </c>
      <c r="G5" s="48">
        <v>256424.06022933402</v>
      </c>
      <c r="H5" s="48">
        <v>67502.013042653009</v>
      </c>
      <c r="I5" s="48">
        <v>204859.71913423404</v>
      </c>
      <c r="J5" s="19">
        <f t="shared" ref="J5:J18" si="1">SUM(B5:I5)</f>
        <v>710405.02172515704</v>
      </c>
    </row>
    <row r="6" spans="1:10" x14ac:dyDescent="0.2">
      <c r="A6" s="44" t="s">
        <v>13</v>
      </c>
      <c r="B6" s="49">
        <v>121165.00012228701</v>
      </c>
      <c r="C6" s="49">
        <v>23786.434335996</v>
      </c>
      <c r="D6" s="49">
        <v>5631.3048009730001</v>
      </c>
      <c r="E6" s="49">
        <v>9067.522405523001</v>
      </c>
      <c r="F6" s="49">
        <v>24175.600304746</v>
      </c>
      <c r="G6" s="49">
        <v>269054.68422406103</v>
      </c>
      <c r="H6" s="49">
        <v>129440.41913816999</v>
      </c>
      <c r="I6" s="49">
        <v>653212.78024279291</v>
      </c>
      <c r="J6" s="29">
        <f t="shared" si="1"/>
        <v>1235533.7455745488</v>
      </c>
    </row>
    <row r="7" spans="1:10" x14ac:dyDescent="0.2">
      <c r="A7" s="44" t="s">
        <v>17</v>
      </c>
      <c r="B7" s="49">
        <v>109404.83199999998</v>
      </c>
      <c r="C7" s="49">
        <v>67938.430999999997</v>
      </c>
      <c r="D7" s="49">
        <v>2691.2630000000004</v>
      </c>
      <c r="E7" s="49">
        <v>2801.335</v>
      </c>
      <c r="F7" s="49">
        <v>1562.7830000000001</v>
      </c>
      <c r="G7" s="49">
        <v>74678.490999999995</v>
      </c>
      <c r="H7" s="49">
        <v>99482.47099999999</v>
      </c>
      <c r="I7" s="49">
        <v>456.68399999999997</v>
      </c>
      <c r="J7" s="29">
        <f t="shared" si="1"/>
        <v>359016.28999999992</v>
      </c>
    </row>
    <row r="8" spans="1:10" x14ac:dyDescent="0.2">
      <c r="A8" s="44" t="s">
        <v>161</v>
      </c>
      <c r="B8" s="49">
        <v>308147.47500000003</v>
      </c>
      <c r="C8" s="49">
        <v>48000.610999999997</v>
      </c>
      <c r="D8" s="49">
        <v>55077.939999999995</v>
      </c>
      <c r="E8" s="49">
        <v>1153.569</v>
      </c>
      <c r="F8" s="49">
        <v>11789.257000000001</v>
      </c>
      <c r="G8" s="49">
        <v>193803.06700000004</v>
      </c>
      <c r="H8" s="49">
        <v>183648.51199999999</v>
      </c>
      <c r="I8" s="49">
        <v>164.828</v>
      </c>
      <c r="J8" s="29">
        <f t="shared" si="1"/>
        <v>801785.25899999996</v>
      </c>
    </row>
    <row r="9" spans="1:10" x14ac:dyDescent="0.2">
      <c r="A9" s="44" t="s">
        <v>18</v>
      </c>
      <c r="B9" s="49">
        <v>252719.96999999994</v>
      </c>
      <c r="C9" s="49">
        <v>23689.718000000001</v>
      </c>
      <c r="D9" s="49">
        <v>2990.1489999999999</v>
      </c>
      <c r="E9" s="49">
        <v>2363.931</v>
      </c>
      <c r="F9" s="49">
        <v>3623.5460000000003</v>
      </c>
      <c r="G9" s="49">
        <v>150158.81100000002</v>
      </c>
      <c r="H9" s="49">
        <v>149089.28400000001</v>
      </c>
      <c r="I9" s="49">
        <v>0</v>
      </c>
      <c r="J9" s="29">
        <f t="shared" si="1"/>
        <v>584635.40899999987</v>
      </c>
    </row>
    <row r="10" spans="1:10" x14ac:dyDescent="0.2">
      <c r="A10" s="44" t="s">
        <v>22</v>
      </c>
      <c r="B10" s="49">
        <v>911264.08199999994</v>
      </c>
      <c r="C10" s="49">
        <v>258562.788</v>
      </c>
      <c r="D10" s="49">
        <v>83304.090000000011</v>
      </c>
      <c r="E10" s="49">
        <v>6869.8070000000007</v>
      </c>
      <c r="F10" s="49">
        <v>6520.7639999999992</v>
      </c>
      <c r="G10" s="49">
        <v>277351.39199999999</v>
      </c>
      <c r="H10" s="49">
        <v>375408.23499999999</v>
      </c>
      <c r="I10" s="49">
        <v>2031.5520000000001</v>
      </c>
      <c r="J10" s="29">
        <f t="shared" si="1"/>
        <v>1921312.7099999997</v>
      </c>
    </row>
    <row r="11" spans="1:10" x14ac:dyDescent="0.2">
      <c r="A11" s="44" t="s">
        <v>19</v>
      </c>
      <c r="B11" s="49">
        <v>303303.78486509604</v>
      </c>
      <c r="C11" s="49">
        <v>14051.488904362999</v>
      </c>
      <c r="D11" s="49">
        <v>6294.7224109199997</v>
      </c>
      <c r="E11" s="49">
        <v>2666.3129627560002</v>
      </c>
      <c r="F11" s="49">
        <v>13759.892342523999</v>
      </c>
      <c r="G11" s="49">
        <v>166071.75426782301</v>
      </c>
      <c r="H11" s="49">
        <v>177895.40170899898</v>
      </c>
      <c r="I11" s="49">
        <v>43413.473391025007</v>
      </c>
      <c r="J11" s="29">
        <f t="shared" si="1"/>
        <v>727456.83085350611</v>
      </c>
    </row>
    <row r="12" spans="1:10" x14ac:dyDescent="0.2">
      <c r="A12" s="44" t="s">
        <v>15</v>
      </c>
      <c r="B12" s="49">
        <v>223971.171</v>
      </c>
      <c r="C12" s="49">
        <v>20391.354000000003</v>
      </c>
      <c r="D12" s="49">
        <v>5800.4140000000016</v>
      </c>
      <c r="E12" s="49">
        <v>3221.8880000000004</v>
      </c>
      <c r="F12" s="49">
        <v>11543.728000000001</v>
      </c>
      <c r="G12" s="49">
        <v>147912.49400000001</v>
      </c>
      <c r="H12" s="49">
        <v>146489.30900000001</v>
      </c>
      <c r="I12" s="49">
        <v>829.93899999999996</v>
      </c>
      <c r="J12" s="29">
        <f t="shared" si="1"/>
        <v>560160.29700000002</v>
      </c>
    </row>
    <row r="13" spans="1:10" x14ac:dyDescent="0.2">
      <c r="A13" s="44" t="s">
        <v>20</v>
      </c>
      <c r="B13" s="49">
        <v>295851.10299999994</v>
      </c>
      <c r="C13" s="49">
        <v>4245.0879999999997</v>
      </c>
      <c r="D13" s="49">
        <v>30764.181999999997</v>
      </c>
      <c r="E13" s="49">
        <v>2290.7350000000001</v>
      </c>
      <c r="F13" s="49">
        <v>11868.304999999998</v>
      </c>
      <c r="G13" s="49">
        <v>176115.83099999998</v>
      </c>
      <c r="H13" s="49">
        <v>192319.79</v>
      </c>
      <c r="I13" s="49">
        <v>48.642000000000003</v>
      </c>
      <c r="J13" s="29">
        <f t="shared" si="1"/>
        <v>713503.67599999986</v>
      </c>
    </row>
    <row r="14" spans="1:10" x14ac:dyDescent="0.2">
      <c r="A14" s="44" t="s">
        <v>12</v>
      </c>
      <c r="B14" s="49">
        <v>95726</v>
      </c>
      <c r="C14" s="49">
        <v>32502.799000000003</v>
      </c>
      <c r="D14" s="49">
        <v>90133</v>
      </c>
      <c r="E14" s="49">
        <v>16944.000000000004</v>
      </c>
      <c r="F14" s="49">
        <v>962</v>
      </c>
      <c r="G14" s="49">
        <v>314932.80900000001</v>
      </c>
      <c r="H14" s="49">
        <v>806435.48800000001</v>
      </c>
      <c r="I14" s="49">
        <v>31462</v>
      </c>
      <c r="J14" s="29">
        <f t="shared" si="1"/>
        <v>1389098.0959999999</v>
      </c>
    </row>
    <row r="15" spans="1:10" x14ac:dyDescent="0.2">
      <c r="A15" s="44" t="s">
        <v>21</v>
      </c>
      <c r="B15" s="49">
        <v>691066.10799999989</v>
      </c>
      <c r="C15" s="49">
        <v>80721.968999999997</v>
      </c>
      <c r="D15" s="49">
        <v>75046.523000000001</v>
      </c>
      <c r="E15" s="49">
        <v>9870.5300000000007</v>
      </c>
      <c r="F15" s="49">
        <v>24773.484</v>
      </c>
      <c r="G15" s="49">
        <v>546656.33999999985</v>
      </c>
      <c r="H15" s="49">
        <v>403215.07499999995</v>
      </c>
      <c r="I15" s="49">
        <v>862.87000000000023</v>
      </c>
      <c r="J15" s="29">
        <f t="shared" si="1"/>
        <v>1832212.899</v>
      </c>
    </row>
    <row r="16" spans="1:10" x14ac:dyDescent="0.2">
      <c r="A16" s="44" t="s">
        <v>23</v>
      </c>
      <c r="B16" s="49">
        <v>593351.745</v>
      </c>
      <c r="C16" s="49">
        <v>244951.34299999999</v>
      </c>
      <c r="D16" s="49">
        <v>43038.744999999995</v>
      </c>
      <c r="E16" s="49">
        <v>6401.75</v>
      </c>
      <c r="F16" s="49">
        <v>6318.5730000000003</v>
      </c>
      <c r="G16" s="49">
        <v>211077.45699999999</v>
      </c>
      <c r="H16" s="49">
        <v>209201.39600000007</v>
      </c>
      <c r="I16" s="49">
        <v>1401.6299999999999</v>
      </c>
      <c r="J16" s="29">
        <f t="shared" si="1"/>
        <v>1315742.639</v>
      </c>
    </row>
    <row r="17" spans="1:10" x14ac:dyDescent="0.2">
      <c r="A17" s="44" t="s">
        <v>16</v>
      </c>
      <c r="B17" s="49">
        <v>175842.11677908601</v>
      </c>
      <c r="C17" s="49">
        <v>12248.294051998</v>
      </c>
      <c r="D17" s="49">
        <v>2582.8311461230001</v>
      </c>
      <c r="E17" s="49">
        <v>1305.1006036200001</v>
      </c>
      <c r="F17" s="49">
        <v>22165.207239318002</v>
      </c>
      <c r="G17" s="49">
        <v>152151.45165413702</v>
      </c>
      <c r="H17" s="49">
        <v>53783.066959128992</v>
      </c>
      <c r="I17" s="49">
        <v>220488.74774447799</v>
      </c>
      <c r="J17" s="29">
        <f t="shared" si="1"/>
        <v>640566.81617788901</v>
      </c>
    </row>
    <row r="18" spans="1:10" ht="12.75" thickBot="1" x14ac:dyDescent="0.25">
      <c r="A18" s="155" t="s">
        <v>24</v>
      </c>
      <c r="B18" s="50">
        <v>177247.53901343996</v>
      </c>
      <c r="C18" s="50">
        <v>123405.947656786</v>
      </c>
      <c r="D18" s="50">
        <v>1475.9148704649999</v>
      </c>
      <c r="E18" s="50">
        <v>2723.6448607730003</v>
      </c>
      <c r="F18" s="50">
        <v>9795.0463729120002</v>
      </c>
      <c r="G18" s="50">
        <v>188791.131440803</v>
      </c>
      <c r="H18" s="50">
        <v>64915.865427994009</v>
      </c>
      <c r="I18" s="50">
        <v>193394.18402572998</v>
      </c>
      <c r="J18" s="35">
        <f t="shared" si="1"/>
        <v>761749.27366890304</v>
      </c>
    </row>
    <row r="19" spans="1:10" x14ac:dyDescent="0.2">
      <c r="J19" s="25" t="s">
        <v>153</v>
      </c>
    </row>
  </sheetData>
  <mergeCells count="1">
    <mergeCell ref="B2:J2"/>
  </mergeCells>
  <pageMargins left="0.31496062992125984" right="0.31496062992125984" top="0.35433070866141736" bottom="0.35433070866141736" header="0.31496062992125984" footer="0.19685039370078741"/>
  <pageSetup paperSize="9" orientation="landscape" r:id="rId1"/>
  <headerFooter differentFirst="1" scaleWithDoc="0">
    <oddFooter>&amp;C&amp;8Stránka &amp;P z &amp;N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9"/>
  <dimension ref="A1:X39"/>
  <sheetViews>
    <sheetView showGridLines="0" zoomScaleNormal="100" workbookViewId="0">
      <selection activeCell="O2" sqref="O2"/>
    </sheetView>
  </sheetViews>
  <sheetFormatPr defaultRowHeight="12" x14ac:dyDescent="0.2"/>
  <cols>
    <col min="1" max="1" width="9.42578125" style="18" customWidth="1"/>
    <col min="2" max="2" width="14.42578125" style="18" customWidth="1"/>
    <col min="3" max="3" width="8" style="18" bestFit="1" customWidth="1"/>
    <col min="4" max="4" width="14.42578125" style="18" customWidth="1"/>
    <col min="5" max="5" width="8" style="18" bestFit="1" customWidth="1"/>
    <col min="6" max="6" width="14.42578125" style="18" customWidth="1"/>
    <col min="7" max="7" width="8" style="18" customWidth="1"/>
    <col min="8" max="8" width="14.42578125" style="18" customWidth="1"/>
    <col min="9" max="9" width="8" style="18" customWidth="1"/>
    <col min="10" max="10" width="14.42578125" style="18" customWidth="1"/>
    <col min="11" max="11" width="8" style="18" customWidth="1"/>
    <col min="12" max="12" width="14.42578125" style="18" customWidth="1"/>
    <col min="13" max="13" width="8" style="18" customWidth="1"/>
    <col min="14" max="26" width="9.140625" style="18" customWidth="1"/>
    <col min="27" max="16384" width="9.140625" style="18"/>
  </cols>
  <sheetData>
    <row r="1" spans="1:24" ht="18.75" x14ac:dyDescent="0.3">
      <c r="A1" s="434" t="s">
        <v>395</v>
      </c>
      <c r="M1" s="435" t="str">
        <f>Obsah!$A$1</f>
        <v>II. čtvrtletí 2016</v>
      </c>
    </row>
    <row r="2" spans="1:24" ht="7.5" customHeight="1" x14ac:dyDescent="0.2"/>
    <row r="3" spans="1:24" x14ac:dyDescent="0.2">
      <c r="A3" s="436"/>
      <c r="B3" s="721" t="s">
        <v>305</v>
      </c>
      <c r="C3" s="721"/>
      <c r="D3" s="721"/>
      <c r="E3" s="721"/>
      <c r="F3" s="721"/>
      <c r="G3" s="726"/>
      <c r="H3" s="720" t="s">
        <v>33</v>
      </c>
      <c r="I3" s="721"/>
      <c r="J3" s="721"/>
      <c r="K3" s="721"/>
      <c r="L3" s="721"/>
      <c r="M3" s="721"/>
      <c r="N3" s="56"/>
    </row>
    <row r="4" spans="1:24" ht="13.5" x14ac:dyDescent="0.25">
      <c r="A4" s="436"/>
      <c r="B4" s="722" t="s">
        <v>274</v>
      </c>
      <c r="C4" s="723"/>
      <c r="D4" s="723"/>
      <c r="E4" s="723"/>
      <c r="F4" s="723"/>
      <c r="G4" s="727"/>
      <c r="H4" s="722" t="s">
        <v>5</v>
      </c>
      <c r="I4" s="723"/>
      <c r="J4" s="723"/>
      <c r="K4" s="723"/>
      <c r="L4" s="723"/>
      <c r="M4" s="723"/>
      <c r="N4" s="503"/>
    </row>
    <row r="5" spans="1:24" x14ac:dyDescent="0.2">
      <c r="A5" s="169"/>
      <c r="B5" s="717" t="s">
        <v>86</v>
      </c>
      <c r="C5" s="718"/>
      <c r="D5" s="717" t="s">
        <v>87</v>
      </c>
      <c r="E5" s="718"/>
      <c r="F5" s="717" t="s">
        <v>88</v>
      </c>
      <c r="G5" s="718"/>
      <c r="H5" s="717" t="s">
        <v>86</v>
      </c>
      <c r="I5" s="718"/>
      <c r="J5" s="717" t="s">
        <v>87</v>
      </c>
      <c r="K5" s="718"/>
      <c r="L5" s="717" t="s">
        <v>88</v>
      </c>
      <c r="M5" s="719"/>
      <c r="N5" s="433"/>
    </row>
    <row r="6" spans="1:24" x14ac:dyDescent="0.2">
      <c r="A6" s="157"/>
      <c r="B6" s="637" t="s">
        <v>342</v>
      </c>
      <c r="C6" s="444" t="s">
        <v>340</v>
      </c>
      <c r="D6" s="444" t="s">
        <v>342</v>
      </c>
      <c r="E6" s="444" t="s">
        <v>340</v>
      </c>
      <c r="F6" s="444" t="s">
        <v>342</v>
      </c>
      <c r="G6" s="444" t="s">
        <v>340</v>
      </c>
      <c r="H6" s="444" t="s">
        <v>342</v>
      </c>
      <c r="I6" s="444" t="s">
        <v>340</v>
      </c>
      <c r="J6" s="444" t="s">
        <v>342</v>
      </c>
      <c r="K6" s="444" t="s">
        <v>340</v>
      </c>
      <c r="L6" s="444" t="s">
        <v>342</v>
      </c>
      <c r="M6" s="568" t="s">
        <v>340</v>
      </c>
      <c r="N6" s="433"/>
    </row>
    <row r="7" spans="1:24" x14ac:dyDescent="0.2">
      <c r="A7" s="707" t="s">
        <v>72</v>
      </c>
      <c r="B7" s="661">
        <f>F8</f>
        <v>2901.2924400000006</v>
      </c>
      <c r="C7" s="662"/>
      <c r="D7" s="662"/>
      <c r="E7" s="662"/>
      <c r="F7" s="662"/>
      <c r="G7" s="663"/>
      <c r="H7" s="661">
        <f>SUM(H8,J8,L8)</f>
        <v>4355004.3440000005</v>
      </c>
      <c r="I7" s="662"/>
      <c r="J7" s="662"/>
      <c r="K7" s="662"/>
      <c r="L7" s="662"/>
      <c r="M7" s="662"/>
      <c r="N7" s="504"/>
    </row>
    <row r="8" spans="1:24" x14ac:dyDescent="0.2">
      <c r="A8" s="709"/>
      <c r="B8" s="446">
        <f>SUM(B9:B16)</f>
        <v>2902.3114300000002</v>
      </c>
      <c r="C8" s="565">
        <v>0.13215832849103049</v>
      </c>
      <c r="D8" s="447">
        <f>SUM(D9:D16)</f>
        <v>2902.2846800000007</v>
      </c>
      <c r="E8" s="565">
        <v>0.13218114934124969</v>
      </c>
      <c r="F8" s="447">
        <f>SUM(F9:F16)</f>
        <v>2901.2924400000006</v>
      </c>
      <c r="G8" s="565">
        <v>0.13221430062229403</v>
      </c>
      <c r="H8" s="446">
        <f t="shared" ref="H8" si="0">SUM(H9:H16)</f>
        <v>1677040.321</v>
      </c>
      <c r="I8" s="565">
        <v>0.23712846730124038</v>
      </c>
      <c r="J8" s="447">
        <f t="shared" ref="J8" si="1">SUM(J9:J16)</f>
        <v>1718854.8489999999</v>
      </c>
      <c r="K8" s="565">
        <v>0.2484065440058465</v>
      </c>
      <c r="L8" s="447">
        <f t="shared" ref="L8" si="2">SUM(L9:L16)</f>
        <v>959109.17400000012</v>
      </c>
      <c r="M8" s="565">
        <v>0.15346164170200791</v>
      </c>
      <c r="N8" s="20"/>
    </row>
    <row r="9" spans="1:24" x14ac:dyDescent="0.2">
      <c r="A9" s="450" t="s">
        <v>8</v>
      </c>
      <c r="B9" s="327">
        <v>2250</v>
      </c>
      <c r="C9" s="500">
        <v>0.52447552447552448</v>
      </c>
      <c r="D9" s="210">
        <v>2250</v>
      </c>
      <c r="E9" s="500">
        <v>0.52447552447552448</v>
      </c>
      <c r="F9" s="210">
        <v>2250</v>
      </c>
      <c r="G9" s="500">
        <v>0.52447552447552448</v>
      </c>
      <c r="H9" s="327">
        <v>1573951.7</v>
      </c>
      <c r="I9" s="500">
        <v>0.61677354751534297</v>
      </c>
      <c r="J9" s="210">
        <v>1617957.7</v>
      </c>
      <c r="K9" s="500">
        <v>0.6390032681764265</v>
      </c>
      <c r="L9" s="210">
        <v>848576.36</v>
      </c>
      <c r="M9" s="500">
        <v>0.44405277589199516</v>
      </c>
      <c r="X9" s="492"/>
    </row>
    <row r="10" spans="1:24" x14ac:dyDescent="0.2">
      <c r="A10" s="431" t="s">
        <v>36</v>
      </c>
      <c r="B10" s="327">
        <v>209.005</v>
      </c>
      <c r="C10" s="500">
        <v>1.9267493243863006E-2</v>
      </c>
      <c r="D10" s="109">
        <v>209.005</v>
      </c>
      <c r="E10" s="500">
        <v>1.9267777441291146E-2</v>
      </c>
      <c r="F10" s="109">
        <v>209.005</v>
      </c>
      <c r="G10" s="500">
        <v>1.9266466650497964E-2</v>
      </c>
      <c r="H10" s="327">
        <v>36173.201000000001</v>
      </c>
      <c r="I10" s="500">
        <v>1.0359140902606945E-2</v>
      </c>
      <c r="J10" s="109">
        <v>30269.526000000005</v>
      </c>
      <c r="K10" s="500">
        <v>9.0598885529518513E-3</v>
      </c>
      <c r="L10" s="109">
        <v>26856.589</v>
      </c>
      <c r="M10" s="500">
        <v>8.1255129387957665E-3</v>
      </c>
      <c r="X10" s="492"/>
    </row>
    <row r="11" spans="1:24" x14ac:dyDescent="0.2">
      <c r="A11" s="431" t="s">
        <v>37</v>
      </c>
      <c r="B11" s="448">
        <v>0</v>
      </c>
      <c r="C11" s="500">
        <v>0</v>
      </c>
      <c r="D11" s="578">
        <v>0</v>
      </c>
      <c r="E11" s="500">
        <v>0</v>
      </c>
      <c r="F11" s="578">
        <v>0</v>
      </c>
      <c r="G11" s="500">
        <v>0</v>
      </c>
      <c r="H11" s="448">
        <v>0</v>
      </c>
      <c r="I11" s="500">
        <v>0</v>
      </c>
      <c r="J11" s="578">
        <v>0</v>
      </c>
      <c r="K11" s="500">
        <v>0</v>
      </c>
      <c r="L11" s="578">
        <v>0</v>
      </c>
      <c r="M11" s="500">
        <v>0</v>
      </c>
      <c r="X11" s="492"/>
    </row>
    <row r="12" spans="1:24" x14ac:dyDescent="0.2">
      <c r="A12" s="431" t="s">
        <v>38</v>
      </c>
      <c r="B12" s="327">
        <v>46.753999999999998</v>
      </c>
      <c r="C12" s="500">
        <v>5.466143208883513E-2</v>
      </c>
      <c r="D12" s="109">
        <v>46.914000000000001</v>
      </c>
      <c r="E12" s="500">
        <v>5.4847594908295154E-2</v>
      </c>
      <c r="F12" s="109">
        <v>46.734000000000002</v>
      </c>
      <c r="G12" s="500">
        <v>5.4334468450222544E-2</v>
      </c>
      <c r="H12" s="327">
        <v>22531.328000000005</v>
      </c>
      <c r="I12" s="500">
        <v>7.4663562966326286E-2</v>
      </c>
      <c r="J12" s="109">
        <v>23391.472999999998</v>
      </c>
      <c r="K12" s="500">
        <v>8.0378448763113286E-2</v>
      </c>
      <c r="L12" s="109">
        <v>20951.158000000003</v>
      </c>
      <c r="M12" s="500">
        <v>7.8712260449470731E-2</v>
      </c>
      <c r="X12" s="492"/>
    </row>
    <row r="13" spans="1:24" x14ac:dyDescent="0.2">
      <c r="A13" s="431" t="s">
        <v>59</v>
      </c>
      <c r="B13" s="448">
        <v>155.71335000000002</v>
      </c>
      <c r="C13" s="500">
        <v>0.14328363771211192</v>
      </c>
      <c r="D13" s="578">
        <v>155.61515000000003</v>
      </c>
      <c r="E13" s="500">
        <v>0.14324015989421138</v>
      </c>
      <c r="F13" s="578">
        <v>155.53765000000001</v>
      </c>
      <c r="G13" s="500">
        <v>0.14340854266450154</v>
      </c>
      <c r="H13" s="448">
        <v>17697.373000000007</v>
      </c>
      <c r="I13" s="500">
        <v>9.4854578031283054E-2</v>
      </c>
      <c r="J13" s="578">
        <v>15192.995999999999</v>
      </c>
      <c r="K13" s="500">
        <v>0.1165694452582705</v>
      </c>
      <c r="L13" s="578">
        <v>30868.334000000003</v>
      </c>
      <c r="M13" s="500">
        <v>0.16377135436139445</v>
      </c>
      <c r="X13" s="492"/>
    </row>
    <row r="14" spans="1:24" x14ac:dyDescent="0.2">
      <c r="A14" s="431" t="s">
        <v>60</v>
      </c>
      <c r="B14" s="327">
        <v>0</v>
      </c>
      <c r="C14" s="500">
        <v>0</v>
      </c>
      <c r="D14" s="109">
        <v>0</v>
      </c>
      <c r="E14" s="500">
        <v>0</v>
      </c>
      <c r="F14" s="109">
        <v>0</v>
      </c>
      <c r="G14" s="500">
        <v>0</v>
      </c>
      <c r="H14" s="327">
        <v>0</v>
      </c>
      <c r="I14" s="500">
        <v>0</v>
      </c>
      <c r="J14" s="109">
        <v>0</v>
      </c>
      <c r="K14" s="500">
        <v>0</v>
      </c>
      <c r="L14" s="109">
        <v>0</v>
      </c>
      <c r="M14" s="500">
        <v>0</v>
      </c>
      <c r="P14" s="194"/>
      <c r="Q14" s="502"/>
      <c r="R14" s="156"/>
      <c r="S14" s="156"/>
      <c r="T14" s="156"/>
      <c r="U14" s="156"/>
      <c r="X14" s="492"/>
    </row>
    <row r="15" spans="1:24" x14ac:dyDescent="0.2">
      <c r="A15" s="431" t="s">
        <v>61</v>
      </c>
      <c r="B15" s="327">
        <v>0</v>
      </c>
      <c r="C15" s="500">
        <v>0</v>
      </c>
      <c r="D15" s="109">
        <v>0</v>
      </c>
      <c r="E15" s="493">
        <v>0</v>
      </c>
      <c r="F15" s="109">
        <v>0</v>
      </c>
      <c r="G15" s="493">
        <v>0</v>
      </c>
      <c r="H15" s="327">
        <v>0</v>
      </c>
      <c r="I15" s="493">
        <v>0</v>
      </c>
      <c r="J15" s="109">
        <v>0</v>
      </c>
      <c r="K15" s="493">
        <v>0</v>
      </c>
      <c r="L15" s="109">
        <v>0</v>
      </c>
      <c r="M15" s="493">
        <v>0</v>
      </c>
      <c r="P15" s="194"/>
      <c r="Q15" s="502"/>
      <c r="R15" s="156"/>
      <c r="S15" s="156"/>
      <c r="T15" s="156"/>
      <c r="U15" s="156"/>
      <c r="X15" s="492"/>
    </row>
    <row r="16" spans="1:24" ht="12.75" thickBot="1" x14ac:dyDescent="0.25">
      <c r="A16" s="165" t="s">
        <v>62</v>
      </c>
      <c r="B16" s="497">
        <v>240.83908000000037</v>
      </c>
      <c r="C16" s="501">
        <v>0.11667436521471417</v>
      </c>
      <c r="D16" s="498">
        <v>240.75053000000037</v>
      </c>
      <c r="E16" s="494">
        <v>0.11682911693328031</v>
      </c>
      <c r="F16" s="498">
        <v>240.01579000000027</v>
      </c>
      <c r="G16" s="494">
        <v>0.11733630285460205</v>
      </c>
      <c r="H16" s="497">
        <v>26686.719000000001</v>
      </c>
      <c r="I16" s="499">
        <v>0.1147471486396348</v>
      </c>
      <c r="J16" s="498">
        <v>32043.15399999997</v>
      </c>
      <c r="K16" s="499">
        <v>0.11114796677914478</v>
      </c>
      <c r="L16" s="498">
        <v>31856.733000000015</v>
      </c>
      <c r="M16" s="499">
        <v>0.11324108856932884</v>
      </c>
      <c r="P16" s="194"/>
      <c r="Q16" s="502"/>
      <c r="R16" s="156"/>
      <c r="S16" s="156"/>
      <c r="T16" s="156"/>
      <c r="U16" s="156"/>
      <c r="X16" s="492"/>
    </row>
    <row r="17" spans="1:15" x14ac:dyDescent="0.2">
      <c r="A17" s="186"/>
      <c r="B17" s="443"/>
      <c r="C17" s="443"/>
      <c r="D17" s="443"/>
      <c r="E17" s="443"/>
      <c r="F17" s="443"/>
      <c r="G17" s="443"/>
      <c r="H17" s="443"/>
      <c r="I17" s="443"/>
      <c r="J17" s="443"/>
      <c r="K17" s="443"/>
      <c r="L17" s="453"/>
      <c r="M17" s="453" t="s">
        <v>148</v>
      </c>
      <c r="N17" s="571"/>
      <c r="O17" s="453"/>
    </row>
    <row r="18" spans="1:15" x14ac:dyDescent="0.2">
      <c r="A18" s="437"/>
      <c r="B18" s="721" t="s">
        <v>341</v>
      </c>
      <c r="C18" s="721"/>
      <c r="D18" s="721"/>
      <c r="E18" s="721"/>
      <c r="F18" s="721"/>
      <c r="G18" s="726"/>
      <c r="H18" s="443"/>
      <c r="I18" s="443"/>
      <c r="J18" s="443"/>
      <c r="K18" s="443"/>
      <c r="L18" s="443"/>
      <c r="M18" s="443"/>
      <c r="N18" s="572"/>
      <c r="O18" s="443"/>
    </row>
    <row r="19" spans="1:15" x14ac:dyDescent="0.2">
      <c r="A19" s="495"/>
      <c r="B19" s="728" t="s">
        <v>5</v>
      </c>
      <c r="C19" s="729"/>
      <c r="D19" s="729"/>
      <c r="E19" s="729"/>
      <c r="F19" s="729"/>
      <c r="G19" s="729"/>
      <c r="H19" s="572" t="str">
        <f>A24</f>
        <v>VO z vvn</v>
      </c>
      <c r="I19" s="583">
        <f>(B24+D24+F24)/'12'!B24</f>
        <v>2.4923087053955417E-2</v>
      </c>
      <c r="J19" s="584" t="str">
        <f>A9</f>
        <v>JE</v>
      </c>
      <c r="K19" s="570">
        <f t="shared" ref="K19:K26" si="3">H9+J9+L9</f>
        <v>4040485.76</v>
      </c>
      <c r="L19" s="584" t="str">
        <f>A9</f>
        <v>JE</v>
      </c>
      <c r="M19" s="582">
        <f>K19/'12'!B4</f>
        <v>0.57763351872858937</v>
      </c>
      <c r="N19" s="572"/>
      <c r="O19" s="443"/>
    </row>
    <row r="20" spans="1:15" x14ac:dyDescent="0.2">
      <c r="A20" s="496"/>
      <c r="B20" s="719" t="s">
        <v>86</v>
      </c>
      <c r="C20" s="718"/>
      <c r="D20" s="719" t="s">
        <v>87</v>
      </c>
      <c r="E20" s="718"/>
      <c r="F20" s="719" t="s">
        <v>88</v>
      </c>
      <c r="G20" s="718"/>
      <c r="H20" s="572" t="str">
        <f>A25</f>
        <v>VO z vn</v>
      </c>
      <c r="I20" s="583">
        <f>(B25+D25+F25)/'12'!C24</f>
        <v>4.8779305133296383E-2</v>
      </c>
      <c r="J20" s="584" t="str">
        <f t="shared" ref="J20:J26" si="4">A10</f>
        <v>PE</v>
      </c>
      <c r="K20" s="570">
        <f t="shared" si="3"/>
        <v>93299.316000000021</v>
      </c>
      <c r="L20" s="584" t="str">
        <f t="shared" ref="L20:L26" si="5">A10</f>
        <v>PE</v>
      </c>
      <c r="M20" s="582">
        <f>K20/'12'!C4</f>
        <v>9.2027701670083142E-3</v>
      </c>
      <c r="N20" s="572"/>
      <c r="O20" s="443"/>
    </row>
    <row r="21" spans="1:15" x14ac:dyDescent="0.2">
      <c r="A21" s="636"/>
      <c r="B21" s="637" t="s">
        <v>342</v>
      </c>
      <c r="C21" s="444" t="s">
        <v>340</v>
      </c>
      <c r="D21" s="444" t="s">
        <v>342</v>
      </c>
      <c r="E21" s="444" t="s">
        <v>340</v>
      </c>
      <c r="F21" s="444" t="s">
        <v>342</v>
      </c>
      <c r="G21" s="568" t="s">
        <v>340</v>
      </c>
      <c r="H21" s="572" t="str">
        <f>A26</f>
        <v>MOP</v>
      </c>
      <c r="I21" s="583">
        <f>(B26+D26+F26)/'12'!D24</f>
        <v>8.7525101569898622E-2</v>
      </c>
      <c r="J21" s="584" t="str">
        <f t="shared" si="4"/>
        <v>PPE</v>
      </c>
      <c r="K21" s="570">
        <f t="shared" si="3"/>
        <v>0</v>
      </c>
      <c r="L21" s="584" t="str">
        <f t="shared" si="5"/>
        <v>PPE</v>
      </c>
      <c r="M21" s="582">
        <f>K21/'12'!D4</f>
        <v>0</v>
      </c>
      <c r="N21" s="572"/>
      <c r="O21" s="443"/>
    </row>
    <row r="22" spans="1:15" x14ac:dyDescent="0.2">
      <c r="A22" s="724" t="s">
        <v>72</v>
      </c>
      <c r="B22" s="661">
        <f>SUM(B23:F23)</f>
        <v>742294.09374377597</v>
      </c>
      <c r="C22" s="662"/>
      <c r="D22" s="662"/>
      <c r="E22" s="662"/>
      <c r="F22" s="662"/>
      <c r="G22" s="662"/>
      <c r="H22" s="572" t="str">
        <f>A27</f>
        <v>MOO</v>
      </c>
      <c r="I22" s="583">
        <f>(B27+D27+F27)/'12'!E24</f>
        <v>8.2069725033616731E-2</v>
      </c>
      <c r="J22" s="584" t="str">
        <f t="shared" si="4"/>
        <v>PSE</v>
      </c>
      <c r="K22" s="570">
        <f t="shared" si="3"/>
        <v>66873.959000000003</v>
      </c>
      <c r="L22" s="584" t="str">
        <f t="shared" si="5"/>
        <v>PSE</v>
      </c>
      <c r="M22" s="582">
        <f>K22/'12'!E4</f>
        <v>7.7854373457674292E-2</v>
      </c>
      <c r="N22" s="572"/>
      <c r="O22" s="443"/>
    </row>
    <row r="23" spans="1:15" x14ac:dyDescent="0.2">
      <c r="A23" s="725"/>
      <c r="B23" s="446">
        <f>SUM(B24:B27)</f>
        <v>258238.23784157602</v>
      </c>
      <c r="C23" s="566">
        <v>5.9347053671279612E-2</v>
      </c>
      <c r="D23" s="447">
        <f>SUM(D24:D27)</f>
        <v>251035.67529669497</v>
      </c>
      <c r="E23" s="566">
        <v>5.9091716377763288E-2</v>
      </c>
      <c r="F23" s="447">
        <f>SUM(F24:F27)</f>
        <v>233020.06216673498</v>
      </c>
      <c r="G23" s="566">
        <v>5.7750833397559903E-2</v>
      </c>
      <c r="H23" s="443"/>
      <c r="I23" s="443"/>
      <c r="J23" s="584" t="str">
        <f t="shared" si="4"/>
        <v>VE</v>
      </c>
      <c r="K23" s="570">
        <f t="shared" si="3"/>
        <v>63758.703000000009</v>
      </c>
      <c r="L23" s="584" t="str">
        <f t="shared" si="5"/>
        <v>VE</v>
      </c>
      <c r="M23" s="582">
        <f>K23/'12'!F4</f>
        <v>0.12615684055546569</v>
      </c>
      <c r="N23" s="572"/>
      <c r="O23" s="443"/>
    </row>
    <row r="24" spans="1:15" x14ac:dyDescent="0.2">
      <c r="A24" s="430" t="s">
        <v>9</v>
      </c>
      <c r="B24" s="579">
        <v>15551.937</v>
      </c>
      <c r="C24" s="506">
        <v>2.6551826796132248E-2</v>
      </c>
      <c r="D24" s="508">
        <v>16816.27</v>
      </c>
      <c r="E24" s="506">
        <v>2.7595986772991171E-2</v>
      </c>
      <c r="F24" s="508">
        <v>16423.744999999999</v>
      </c>
      <c r="G24" s="506">
        <v>2.1536310137499987E-2</v>
      </c>
      <c r="H24" s="443"/>
      <c r="I24" s="443"/>
      <c r="J24" s="584" t="str">
        <f t="shared" si="4"/>
        <v>PVE</v>
      </c>
      <c r="K24" s="570">
        <f t="shared" si="3"/>
        <v>0</v>
      </c>
      <c r="L24" s="584" t="str">
        <f t="shared" si="5"/>
        <v>PVE</v>
      </c>
      <c r="M24" s="582">
        <f>K24/'12'!G4</f>
        <v>0</v>
      </c>
    </row>
    <row r="25" spans="1:15" x14ac:dyDescent="0.2">
      <c r="A25" s="430" t="s">
        <v>10</v>
      </c>
      <c r="B25" s="579">
        <v>93770.769957861005</v>
      </c>
      <c r="C25" s="506">
        <v>4.7843780343482765E-2</v>
      </c>
      <c r="D25" s="508">
        <v>94737.372820079996</v>
      </c>
      <c r="E25" s="506">
        <v>4.7401575803805163E-2</v>
      </c>
      <c r="F25" s="508">
        <v>93421.829290706999</v>
      </c>
      <c r="G25" s="506">
        <v>5.1298098971303427E-2</v>
      </c>
      <c r="H25" s="443"/>
      <c r="I25" s="443"/>
      <c r="J25" s="584" t="str">
        <f t="shared" si="4"/>
        <v>VTE</v>
      </c>
      <c r="K25" s="570">
        <f t="shared" si="3"/>
        <v>0</v>
      </c>
      <c r="L25" s="584" t="str">
        <f t="shared" si="5"/>
        <v>VTE</v>
      </c>
      <c r="M25" s="582">
        <f>K25/'12'!H4</f>
        <v>0</v>
      </c>
    </row>
    <row r="26" spans="1:15" x14ac:dyDescent="0.2">
      <c r="A26" s="430" t="s">
        <v>199</v>
      </c>
      <c r="B26" s="579">
        <v>54369.439265150999</v>
      </c>
      <c r="C26" s="506">
        <v>8.608132702082355E-2</v>
      </c>
      <c r="D26" s="508">
        <v>53462.11833569</v>
      </c>
      <c r="E26" s="506">
        <v>8.9141004695015402E-2</v>
      </c>
      <c r="F26" s="508">
        <v>47316.433406183001</v>
      </c>
      <c r="G26" s="506">
        <v>8.7419351013194396E-2</v>
      </c>
      <c r="H26" s="443"/>
      <c r="I26" s="443"/>
      <c r="J26" s="584" t="str">
        <f t="shared" si="4"/>
        <v>FVE</v>
      </c>
      <c r="K26" s="570">
        <f t="shared" si="3"/>
        <v>90586.605999999985</v>
      </c>
      <c r="L26" s="584" t="str">
        <f t="shared" si="5"/>
        <v>FVE</v>
      </c>
      <c r="M26" s="582">
        <f>K26/'12'!I4</f>
        <v>0.11292548896081739</v>
      </c>
    </row>
    <row r="27" spans="1:15" ht="12.75" thickBot="1" x14ac:dyDescent="0.25">
      <c r="A27" s="432" t="s">
        <v>197</v>
      </c>
      <c r="B27" s="580">
        <v>94546.091618564009</v>
      </c>
      <c r="C27" s="507">
        <v>8.0529069694644642E-2</v>
      </c>
      <c r="D27" s="509">
        <v>86019.914140925001</v>
      </c>
      <c r="E27" s="507">
        <v>8.2671377774690913E-2</v>
      </c>
      <c r="F27" s="509">
        <v>75858.054469844996</v>
      </c>
      <c r="G27" s="507">
        <v>8.3369650290103917E-2</v>
      </c>
      <c r="H27" s="443"/>
      <c r="I27" s="443"/>
      <c r="J27" s="443"/>
      <c r="K27" s="443"/>
      <c r="L27" s="443"/>
      <c r="M27" s="443"/>
    </row>
    <row r="28" spans="1:15" x14ac:dyDescent="0.2">
      <c r="A28" s="194"/>
      <c r="B28" s="194"/>
      <c r="C28" s="502"/>
      <c r="D28" s="156"/>
      <c r="E28" s="156"/>
      <c r="F28" s="156"/>
      <c r="G28" s="453" t="s">
        <v>147</v>
      </c>
      <c r="H28" s="443"/>
      <c r="I28" s="443"/>
      <c r="J28" s="443"/>
      <c r="K28" s="443"/>
      <c r="L28" s="443"/>
      <c r="M28" s="443"/>
      <c r="N28" s="572"/>
      <c r="O28" s="443"/>
    </row>
    <row r="29" spans="1:15" x14ac:dyDescent="0.2">
      <c r="A29" s="194"/>
      <c r="B29" s="194"/>
      <c r="C29" s="502"/>
      <c r="D29" s="156"/>
      <c r="E29" s="156"/>
      <c r="F29" s="156"/>
      <c r="G29" s="453"/>
      <c r="H29" s="443"/>
      <c r="I29" s="443"/>
      <c r="J29" s="443"/>
      <c r="K29" s="443"/>
      <c r="L29" s="443"/>
      <c r="M29" s="443"/>
      <c r="N29" s="572"/>
      <c r="O29" s="443"/>
    </row>
    <row r="30" spans="1:15" x14ac:dyDescent="0.2">
      <c r="J30" s="584"/>
      <c r="K30" s="584" t="str">
        <f>H5</f>
        <v>Duben</v>
      </c>
      <c r="L30" s="584" t="str">
        <f>J5</f>
        <v>Květen</v>
      </c>
      <c r="M30" s="584" t="str">
        <f>L5</f>
        <v>Červen</v>
      </c>
    </row>
    <row r="31" spans="1:15" x14ac:dyDescent="0.2">
      <c r="H31" s="584" t="str">
        <f t="shared" ref="H31:H38" si="6">A9</f>
        <v>JE</v>
      </c>
      <c r="I31" s="585">
        <f t="shared" ref="I31:I38" si="7">G9</f>
        <v>0.52447552447552448</v>
      </c>
      <c r="J31" s="584" t="str">
        <f t="shared" ref="J31:J38" si="8">A9</f>
        <v>JE</v>
      </c>
      <c r="K31" s="492">
        <f t="shared" ref="K31:K38" si="9">H9</f>
        <v>1573951.7</v>
      </c>
      <c r="L31" s="492">
        <f t="shared" ref="L31:L38" si="10">J9</f>
        <v>1617957.7</v>
      </c>
      <c r="M31" s="492">
        <f t="shared" ref="M31:M38" si="11">L9</f>
        <v>848576.36</v>
      </c>
    </row>
    <row r="32" spans="1:15" x14ac:dyDescent="0.2">
      <c r="H32" s="584" t="str">
        <f t="shared" si="6"/>
        <v>PE</v>
      </c>
      <c r="I32" s="585">
        <f t="shared" si="7"/>
        <v>1.9266466650497964E-2</v>
      </c>
      <c r="J32" s="584" t="str">
        <f t="shared" si="8"/>
        <v>PE</v>
      </c>
      <c r="K32" s="492">
        <f t="shared" si="9"/>
        <v>36173.201000000001</v>
      </c>
      <c r="L32" s="492">
        <f t="shared" si="10"/>
        <v>30269.526000000005</v>
      </c>
      <c r="M32" s="492">
        <f t="shared" si="11"/>
        <v>26856.589</v>
      </c>
    </row>
    <row r="33" spans="8:13" ht="12.75" customHeight="1" x14ac:dyDescent="0.2">
      <c r="H33" s="584" t="str">
        <f t="shared" si="6"/>
        <v>PPE</v>
      </c>
      <c r="I33" s="585">
        <f t="shared" si="7"/>
        <v>0</v>
      </c>
      <c r="J33" s="584" t="str">
        <f t="shared" si="8"/>
        <v>PPE</v>
      </c>
      <c r="K33" s="492">
        <f t="shared" si="9"/>
        <v>0</v>
      </c>
      <c r="L33" s="492">
        <f t="shared" si="10"/>
        <v>0</v>
      </c>
      <c r="M33" s="492">
        <f t="shared" si="11"/>
        <v>0</v>
      </c>
    </row>
    <row r="34" spans="8:13" x14ac:dyDescent="0.2">
      <c r="H34" s="584" t="str">
        <f t="shared" si="6"/>
        <v>PSE</v>
      </c>
      <c r="I34" s="585">
        <f t="shared" si="7"/>
        <v>5.4334468450222544E-2</v>
      </c>
      <c r="J34" s="584" t="str">
        <f t="shared" si="8"/>
        <v>PSE</v>
      </c>
      <c r="K34" s="492">
        <f t="shared" si="9"/>
        <v>22531.328000000005</v>
      </c>
      <c r="L34" s="492">
        <f t="shared" si="10"/>
        <v>23391.472999999998</v>
      </c>
      <c r="M34" s="492">
        <f t="shared" si="11"/>
        <v>20951.158000000003</v>
      </c>
    </row>
    <row r="35" spans="8:13" ht="13.5" customHeight="1" x14ac:dyDescent="0.2">
      <c r="H35" s="584" t="str">
        <f t="shared" si="6"/>
        <v>VE</v>
      </c>
      <c r="I35" s="585">
        <f t="shared" si="7"/>
        <v>0.14340854266450154</v>
      </c>
      <c r="J35" s="584" t="str">
        <f t="shared" si="8"/>
        <v>VE</v>
      </c>
      <c r="K35" s="492">
        <f t="shared" si="9"/>
        <v>17697.373000000007</v>
      </c>
      <c r="L35" s="492">
        <f t="shared" si="10"/>
        <v>15192.995999999999</v>
      </c>
      <c r="M35" s="492">
        <f t="shared" si="11"/>
        <v>30868.334000000003</v>
      </c>
    </row>
    <row r="36" spans="8:13" ht="12.75" customHeight="1" x14ac:dyDescent="0.2">
      <c r="H36" s="584" t="str">
        <f t="shared" si="6"/>
        <v>PVE</v>
      </c>
      <c r="I36" s="585">
        <f t="shared" si="7"/>
        <v>0</v>
      </c>
      <c r="J36" s="584" t="str">
        <f t="shared" si="8"/>
        <v>PVE</v>
      </c>
      <c r="K36" s="492">
        <f t="shared" si="9"/>
        <v>0</v>
      </c>
      <c r="L36" s="492">
        <f t="shared" si="10"/>
        <v>0</v>
      </c>
      <c r="M36" s="492">
        <f t="shared" si="11"/>
        <v>0</v>
      </c>
    </row>
    <row r="37" spans="8:13" ht="12.75" customHeight="1" x14ac:dyDescent="0.2">
      <c r="H37" s="584" t="str">
        <f t="shared" si="6"/>
        <v>VTE</v>
      </c>
      <c r="I37" s="585">
        <f t="shared" si="7"/>
        <v>0</v>
      </c>
      <c r="J37" s="584" t="str">
        <f t="shared" si="8"/>
        <v>VTE</v>
      </c>
      <c r="K37" s="492">
        <f t="shared" si="9"/>
        <v>0</v>
      </c>
      <c r="L37" s="492">
        <f t="shared" si="10"/>
        <v>0</v>
      </c>
      <c r="M37" s="492">
        <f t="shared" si="11"/>
        <v>0</v>
      </c>
    </row>
    <row r="38" spans="8:13" ht="12.75" customHeight="1" x14ac:dyDescent="0.2">
      <c r="H38" s="584" t="str">
        <f t="shared" si="6"/>
        <v>FVE</v>
      </c>
      <c r="I38" s="585">
        <f t="shared" si="7"/>
        <v>0.11733630285460205</v>
      </c>
      <c r="J38" s="584" t="str">
        <f t="shared" si="8"/>
        <v>FVE</v>
      </c>
      <c r="K38" s="492">
        <f t="shared" si="9"/>
        <v>26686.719000000001</v>
      </c>
      <c r="L38" s="492">
        <f t="shared" si="10"/>
        <v>32043.15399999997</v>
      </c>
      <c r="M38" s="492">
        <f t="shared" si="11"/>
        <v>31856.733000000015</v>
      </c>
    </row>
    <row r="39" spans="8:13" ht="12.75" customHeight="1" x14ac:dyDescent="0.2"/>
  </sheetData>
  <mergeCells count="20">
    <mergeCell ref="B22:G22"/>
    <mergeCell ref="A22:A23"/>
    <mergeCell ref="B5:C5"/>
    <mergeCell ref="B3:G3"/>
    <mergeCell ref="B4:G4"/>
    <mergeCell ref="D5:E5"/>
    <mergeCell ref="F5:G5"/>
    <mergeCell ref="B7:G7"/>
    <mergeCell ref="B20:C20"/>
    <mergeCell ref="D20:E20"/>
    <mergeCell ref="F20:G20"/>
    <mergeCell ref="B18:G18"/>
    <mergeCell ref="B19:G19"/>
    <mergeCell ref="H5:I5"/>
    <mergeCell ref="J5:K5"/>
    <mergeCell ref="L5:M5"/>
    <mergeCell ref="A7:A8"/>
    <mergeCell ref="H3:M3"/>
    <mergeCell ref="H4:M4"/>
    <mergeCell ref="H7:M7"/>
  </mergeCells>
  <pageMargins left="0.31496062992125984" right="0.31496062992125984" top="0.35433070866141736" bottom="0.35433070866141736" header="0.31496062992125984" footer="0.19685039370078741"/>
  <pageSetup paperSize="9" fitToWidth="0" fitToHeight="0" orientation="landscape" r:id="rId1"/>
  <headerFooter differentFirst="1" scaleWithDoc="0">
    <oddFooter>&amp;C&amp;8Stránka &amp;P z &amp;N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2"/>
  <dimension ref="A1:U38"/>
  <sheetViews>
    <sheetView showGridLines="0" zoomScaleNormal="100" workbookViewId="0"/>
  </sheetViews>
  <sheetFormatPr defaultRowHeight="12" x14ac:dyDescent="0.2"/>
  <cols>
    <col min="1" max="1" width="9.42578125" style="18" customWidth="1"/>
    <col min="2" max="2" width="14.42578125" style="18" customWidth="1"/>
    <col min="3" max="3" width="8" style="18" customWidth="1"/>
    <col min="4" max="4" width="14.42578125" style="18" customWidth="1"/>
    <col min="5" max="5" width="8" style="18" customWidth="1"/>
    <col min="6" max="6" width="14.42578125" style="18" customWidth="1"/>
    <col min="7" max="7" width="8" style="18" customWidth="1"/>
    <col min="8" max="8" width="14.42578125" style="18" customWidth="1"/>
    <col min="9" max="9" width="8" style="18" customWidth="1"/>
    <col min="10" max="10" width="14.42578125" style="18" customWidth="1"/>
    <col min="11" max="11" width="8" style="18" customWidth="1"/>
    <col min="12" max="12" width="14.42578125" style="18" customWidth="1"/>
    <col min="13" max="13" width="8" style="18" customWidth="1"/>
    <col min="14" max="26" width="9.140625" style="18" customWidth="1"/>
    <col min="27" max="16384" width="9.140625" style="18"/>
  </cols>
  <sheetData>
    <row r="1" spans="1:21" ht="18.75" x14ac:dyDescent="0.3">
      <c r="A1" s="434" t="s">
        <v>396</v>
      </c>
      <c r="B1" s="443"/>
      <c r="C1" s="443"/>
      <c r="D1" s="443"/>
      <c r="E1" s="443"/>
      <c r="F1" s="443"/>
      <c r="G1" s="443"/>
      <c r="H1" s="443"/>
      <c r="I1" s="443"/>
      <c r="J1" s="443"/>
      <c r="K1" s="443"/>
      <c r="L1" s="443"/>
      <c r="M1" s="435" t="str">
        <f>Obsah!$A$1</f>
        <v>II. čtvrtletí 2016</v>
      </c>
      <c r="N1" s="572"/>
      <c r="O1" s="443"/>
    </row>
    <row r="2" spans="1:21" ht="7.5" customHeight="1" x14ac:dyDescent="0.3">
      <c r="A2" s="434"/>
      <c r="B2" s="443"/>
      <c r="C2" s="443"/>
      <c r="D2" s="443"/>
      <c r="E2" s="443"/>
      <c r="F2" s="443"/>
      <c r="G2" s="443"/>
      <c r="H2" s="443"/>
      <c r="I2" s="443"/>
      <c r="J2" s="443"/>
      <c r="K2" s="443"/>
      <c r="L2" s="443"/>
      <c r="M2" s="443"/>
      <c r="N2" s="572"/>
      <c r="O2" s="443"/>
    </row>
    <row r="3" spans="1:21" x14ac:dyDescent="0.2">
      <c r="A3" s="436"/>
      <c r="B3" s="721" t="s">
        <v>305</v>
      </c>
      <c r="C3" s="721"/>
      <c r="D3" s="721"/>
      <c r="E3" s="721"/>
      <c r="F3" s="721"/>
      <c r="G3" s="726"/>
      <c r="H3" s="720" t="s">
        <v>33</v>
      </c>
      <c r="I3" s="721"/>
      <c r="J3" s="721"/>
      <c r="K3" s="721"/>
      <c r="L3" s="721"/>
      <c r="M3" s="721"/>
      <c r="N3" s="573"/>
    </row>
    <row r="4" spans="1:21" ht="13.5" customHeight="1" x14ac:dyDescent="0.25">
      <c r="A4" s="436"/>
      <c r="B4" s="722" t="s">
        <v>274</v>
      </c>
      <c r="C4" s="723"/>
      <c r="D4" s="723"/>
      <c r="E4" s="723"/>
      <c r="F4" s="723"/>
      <c r="G4" s="727"/>
      <c r="H4" s="722" t="s">
        <v>5</v>
      </c>
      <c r="I4" s="723"/>
      <c r="J4" s="723"/>
      <c r="K4" s="723"/>
      <c r="L4" s="723"/>
      <c r="M4" s="723"/>
      <c r="N4" s="574"/>
    </row>
    <row r="5" spans="1:21" x14ac:dyDescent="0.2">
      <c r="A5" s="169"/>
      <c r="B5" s="717" t="s">
        <v>86</v>
      </c>
      <c r="C5" s="718"/>
      <c r="D5" s="717" t="s">
        <v>87</v>
      </c>
      <c r="E5" s="718"/>
      <c r="F5" s="717" t="s">
        <v>88</v>
      </c>
      <c r="G5" s="718"/>
      <c r="H5" s="717" t="s">
        <v>86</v>
      </c>
      <c r="I5" s="718"/>
      <c r="J5" s="717" t="s">
        <v>87</v>
      </c>
      <c r="K5" s="718"/>
      <c r="L5" s="717" t="s">
        <v>88</v>
      </c>
      <c r="M5" s="719"/>
      <c r="N5" s="575"/>
    </row>
    <row r="6" spans="1:21" x14ac:dyDescent="0.2">
      <c r="A6" s="157"/>
      <c r="B6" s="639" t="s">
        <v>342</v>
      </c>
      <c r="C6" s="444" t="s">
        <v>340</v>
      </c>
      <c r="D6" s="444" t="s">
        <v>342</v>
      </c>
      <c r="E6" s="444" t="s">
        <v>340</v>
      </c>
      <c r="F6" s="444" t="s">
        <v>342</v>
      </c>
      <c r="G6" s="444" t="s">
        <v>340</v>
      </c>
      <c r="H6" s="444" t="s">
        <v>342</v>
      </c>
      <c r="I6" s="444" t="s">
        <v>340</v>
      </c>
      <c r="J6" s="444" t="s">
        <v>342</v>
      </c>
      <c r="K6" s="444" t="s">
        <v>340</v>
      </c>
      <c r="L6" s="444" t="s">
        <v>342</v>
      </c>
      <c r="M6" s="568" t="s">
        <v>340</v>
      </c>
      <c r="N6" s="575"/>
    </row>
    <row r="7" spans="1:21" x14ac:dyDescent="0.2">
      <c r="A7" s="707" t="s">
        <v>72</v>
      </c>
      <c r="B7" s="661">
        <f>F8</f>
        <v>895.38650999999891</v>
      </c>
      <c r="C7" s="662"/>
      <c r="D7" s="662"/>
      <c r="E7" s="662"/>
      <c r="F7" s="662"/>
      <c r="G7" s="663"/>
      <c r="H7" s="661">
        <f>SUM(H8,J8,L8)</f>
        <v>390488.23199999984</v>
      </c>
      <c r="I7" s="662"/>
      <c r="J7" s="662"/>
      <c r="K7" s="662"/>
      <c r="L7" s="662"/>
      <c r="M7" s="662"/>
      <c r="N7" s="576"/>
    </row>
    <row r="8" spans="1:21" x14ac:dyDescent="0.2">
      <c r="A8" s="709"/>
      <c r="B8" s="446">
        <f>SUM(B9:B16)</f>
        <v>896.64132999999902</v>
      </c>
      <c r="C8" s="565">
        <v>4.0829050323098623E-2</v>
      </c>
      <c r="D8" s="447">
        <f>SUM(D9:D16)</f>
        <v>895.10905999999886</v>
      </c>
      <c r="E8" s="565">
        <v>4.0766691548868132E-2</v>
      </c>
      <c r="F8" s="447">
        <f>SUM(F9:F16)</f>
        <v>895.38650999999891</v>
      </c>
      <c r="G8" s="565">
        <v>4.0803505215174556E-2</v>
      </c>
      <c r="H8" s="446">
        <f t="shared" ref="H8" si="0">SUM(H9:H16)</f>
        <v>133706.69500000004</v>
      </c>
      <c r="I8" s="565">
        <v>1.890572531634702E-2</v>
      </c>
      <c r="J8" s="447">
        <f t="shared" ref="J8" si="1">SUM(J9:J16)</f>
        <v>131539.79099999994</v>
      </c>
      <c r="K8" s="565">
        <v>1.9009950084250153E-2</v>
      </c>
      <c r="L8" s="447">
        <f t="shared" ref="L8" si="2">SUM(L9:L16)</f>
        <v>125241.74599999984</v>
      </c>
      <c r="M8" s="565">
        <v>2.0039224388428024E-2</v>
      </c>
      <c r="N8" s="577"/>
    </row>
    <row r="9" spans="1:21" x14ac:dyDescent="0.2">
      <c r="A9" s="450" t="s">
        <v>8</v>
      </c>
      <c r="B9" s="327">
        <v>0</v>
      </c>
      <c r="C9" s="500">
        <v>0</v>
      </c>
      <c r="D9" s="210">
        <v>0</v>
      </c>
      <c r="E9" s="500">
        <v>0</v>
      </c>
      <c r="F9" s="210">
        <v>0</v>
      </c>
      <c r="G9" s="500">
        <v>0</v>
      </c>
      <c r="H9" s="327">
        <v>0</v>
      </c>
      <c r="I9" s="500">
        <v>0</v>
      </c>
      <c r="J9" s="210">
        <v>0</v>
      </c>
      <c r="K9" s="500">
        <v>0</v>
      </c>
      <c r="L9" s="210">
        <v>0</v>
      </c>
      <c r="M9" s="500">
        <v>0</v>
      </c>
      <c r="N9" s="570"/>
      <c r="O9" s="582"/>
    </row>
    <row r="10" spans="1:21" x14ac:dyDescent="0.2">
      <c r="A10" s="450" t="s">
        <v>36</v>
      </c>
      <c r="B10" s="327">
        <v>226.45</v>
      </c>
      <c r="C10" s="500">
        <v>2.0875691227830805E-2</v>
      </c>
      <c r="D10" s="210">
        <v>226.45</v>
      </c>
      <c r="E10" s="500">
        <v>2.0875999146338031E-2</v>
      </c>
      <c r="F10" s="210">
        <v>226.45</v>
      </c>
      <c r="G10" s="500">
        <v>2.0874578947897248E-2</v>
      </c>
      <c r="H10" s="327">
        <v>44049.04</v>
      </c>
      <c r="I10" s="500">
        <v>1.2614593106774527E-2</v>
      </c>
      <c r="J10" s="210">
        <v>31434.258000000002</v>
      </c>
      <c r="K10" s="500">
        <v>9.408501283592453E-3</v>
      </c>
      <c r="L10" s="210">
        <v>28142.04</v>
      </c>
      <c r="M10" s="500">
        <v>8.5144286247262457E-3</v>
      </c>
      <c r="N10" s="570"/>
      <c r="O10" s="582"/>
    </row>
    <row r="11" spans="1:21" x14ac:dyDescent="0.2">
      <c r="A11" s="431" t="s">
        <v>37</v>
      </c>
      <c r="B11" s="448">
        <v>118.5</v>
      </c>
      <c r="C11" s="500">
        <v>8.690869086908691E-2</v>
      </c>
      <c r="D11" s="449">
        <v>118.5</v>
      </c>
      <c r="E11" s="500">
        <v>8.690869086908691E-2</v>
      </c>
      <c r="F11" s="449">
        <v>118.5</v>
      </c>
      <c r="G11" s="500">
        <v>8.690869086908691E-2</v>
      </c>
      <c r="H11" s="448">
        <v>0</v>
      </c>
      <c r="I11" s="500">
        <v>0</v>
      </c>
      <c r="J11" s="449">
        <v>819.2</v>
      </c>
      <c r="K11" s="500">
        <v>4.3127778996245167E-3</v>
      </c>
      <c r="L11" s="449">
        <v>243</v>
      </c>
      <c r="M11" s="500">
        <v>1.1475925373993559E-3</v>
      </c>
      <c r="N11" s="570"/>
      <c r="O11" s="582"/>
    </row>
    <row r="12" spans="1:21" x14ac:dyDescent="0.2">
      <c r="A12" s="431" t="s">
        <v>38</v>
      </c>
      <c r="B12" s="327">
        <v>62.370999999999931</v>
      </c>
      <c r="C12" s="500">
        <v>7.291971127203517E-2</v>
      </c>
      <c r="D12" s="210">
        <v>61.371999999999936</v>
      </c>
      <c r="E12" s="500">
        <v>7.1750577540006966E-2</v>
      </c>
      <c r="F12" s="210">
        <v>62.39299999999993</v>
      </c>
      <c r="G12" s="500">
        <v>7.2540131168201558E-2</v>
      </c>
      <c r="H12" s="327">
        <v>27432.750000000011</v>
      </c>
      <c r="I12" s="500">
        <v>9.0905731653477678E-2</v>
      </c>
      <c r="J12" s="210">
        <v>26515.76200000001</v>
      </c>
      <c r="K12" s="500">
        <v>9.1114220012220137E-2</v>
      </c>
      <c r="L12" s="210">
        <v>23879.201999999994</v>
      </c>
      <c r="M12" s="500">
        <v>8.9712748438512152E-2</v>
      </c>
      <c r="N12" s="570"/>
      <c r="O12" s="582"/>
    </row>
    <row r="13" spans="1:21" x14ac:dyDescent="0.2">
      <c r="A13" s="431" t="s">
        <v>59</v>
      </c>
      <c r="B13" s="448">
        <v>34.538699999999999</v>
      </c>
      <c r="C13" s="500">
        <v>3.1781671756771782E-2</v>
      </c>
      <c r="D13" s="449">
        <v>34.478700000000003</v>
      </c>
      <c r="E13" s="500">
        <v>3.1736848892569551E-2</v>
      </c>
      <c r="F13" s="449">
        <v>34.478700000000003</v>
      </c>
      <c r="G13" s="500">
        <v>3.1789988597401016E-2</v>
      </c>
      <c r="H13" s="448">
        <v>7449.2909999999993</v>
      </c>
      <c r="I13" s="500">
        <v>3.992679334030165E-2</v>
      </c>
      <c r="J13" s="449">
        <v>6002.9880000000012</v>
      </c>
      <c r="K13" s="500">
        <v>4.6058393028738695E-2</v>
      </c>
      <c r="L13" s="449">
        <v>4750.9829999999984</v>
      </c>
      <c r="M13" s="500">
        <v>2.5206249240984645E-2</v>
      </c>
      <c r="N13" s="570"/>
      <c r="O13" s="582"/>
    </row>
    <row r="14" spans="1:21" x14ac:dyDescent="0.2">
      <c r="A14" s="431" t="s">
        <v>60</v>
      </c>
      <c r="B14" s="327">
        <v>0</v>
      </c>
      <c r="C14" s="500">
        <v>0</v>
      </c>
      <c r="D14" s="210">
        <v>0</v>
      </c>
      <c r="E14" s="500">
        <v>0</v>
      </c>
      <c r="F14" s="210">
        <v>0</v>
      </c>
      <c r="G14" s="500">
        <v>0</v>
      </c>
      <c r="H14" s="327">
        <v>0</v>
      </c>
      <c r="I14" s="500">
        <v>0</v>
      </c>
      <c r="J14" s="210">
        <v>0</v>
      </c>
      <c r="K14" s="500">
        <v>0</v>
      </c>
      <c r="L14" s="210">
        <v>0</v>
      </c>
      <c r="M14" s="500">
        <v>0</v>
      </c>
      <c r="N14" s="570"/>
      <c r="O14" s="582"/>
      <c r="P14" s="194"/>
      <c r="Q14" s="502"/>
      <c r="R14" s="156"/>
      <c r="S14" s="156"/>
      <c r="T14" s="156"/>
      <c r="U14" s="156"/>
    </row>
    <row r="15" spans="1:21" x14ac:dyDescent="0.2">
      <c r="A15" s="431" t="s">
        <v>61</v>
      </c>
      <c r="B15" s="327">
        <v>8.2811999999999983</v>
      </c>
      <c r="C15" s="500">
        <v>2.9362219490497485E-2</v>
      </c>
      <c r="D15" s="210">
        <v>8.2811999999999983</v>
      </c>
      <c r="E15" s="493">
        <v>2.9362219490497485E-2</v>
      </c>
      <c r="F15" s="210">
        <v>8.2811999999999983</v>
      </c>
      <c r="G15" s="493">
        <v>2.9522163190412818E-2</v>
      </c>
      <c r="H15" s="327">
        <v>974.40899999999988</v>
      </c>
      <c r="I15" s="493">
        <v>2.5745103686628329E-2</v>
      </c>
      <c r="J15" s="210">
        <v>1352.3809999999999</v>
      </c>
      <c r="K15" s="493">
        <v>3.0729115541643492E-2</v>
      </c>
      <c r="L15" s="210">
        <v>643.97800000000007</v>
      </c>
      <c r="M15" s="493">
        <v>3.132715457068827E-2</v>
      </c>
      <c r="N15" s="570"/>
      <c r="O15" s="582"/>
      <c r="P15" s="194"/>
      <c r="Q15" s="502"/>
      <c r="R15" s="156"/>
      <c r="S15" s="156"/>
      <c r="T15" s="156"/>
      <c r="U15" s="156"/>
    </row>
    <row r="16" spans="1:21" ht="12.75" thickBot="1" x14ac:dyDescent="0.25">
      <c r="A16" s="165" t="s">
        <v>62</v>
      </c>
      <c r="B16" s="497">
        <v>446.50042999999914</v>
      </c>
      <c r="C16" s="501">
        <v>0.21630689769428924</v>
      </c>
      <c r="D16" s="498">
        <v>446.0271599999989</v>
      </c>
      <c r="E16" s="494">
        <v>0.21644379861202681</v>
      </c>
      <c r="F16" s="498">
        <v>445.28360999999899</v>
      </c>
      <c r="G16" s="494">
        <v>0.21768539694471903</v>
      </c>
      <c r="H16" s="497">
        <v>53801.205000000038</v>
      </c>
      <c r="I16" s="499">
        <v>0.23133360332255409</v>
      </c>
      <c r="J16" s="498">
        <v>65415.201999999925</v>
      </c>
      <c r="K16" s="499">
        <v>0.22690546313721313</v>
      </c>
      <c r="L16" s="498">
        <v>67582.54299999983</v>
      </c>
      <c r="M16" s="499">
        <v>0.24023558026504011</v>
      </c>
      <c r="N16" s="570"/>
      <c r="O16" s="582"/>
      <c r="P16" s="194"/>
      <c r="Q16" s="502"/>
      <c r="R16" s="156"/>
      <c r="S16" s="156"/>
      <c r="T16" s="156"/>
      <c r="U16" s="156"/>
    </row>
    <row r="17" spans="1:20" x14ac:dyDescent="0.2">
      <c r="A17" s="186"/>
      <c r="B17" s="443"/>
      <c r="C17" s="443"/>
      <c r="D17" s="443"/>
      <c r="E17" s="443"/>
      <c r="F17" s="443"/>
      <c r="G17" s="443"/>
      <c r="H17" s="443"/>
      <c r="I17" s="443"/>
      <c r="J17" s="443"/>
      <c r="K17" s="443"/>
      <c r="L17" s="453"/>
      <c r="M17" s="453" t="s">
        <v>148</v>
      </c>
      <c r="N17" s="571"/>
      <c r="O17" s="453"/>
    </row>
    <row r="18" spans="1:20" x14ac:dyDescent="0.2">
      <c r="A18" s="569"/>
      <c r="B18" s="721" t="s">
        <v>341</v>
      </c>
      <c r="C18" s="721"/>
      <c r="D18" s="721"/>
      <c r="E18" s="721"/>
      <c r="F18" s="721"/>
      <c r="G18" s="726"/>
      <c r="H18" s="53"/>
      <c r="I18" s="53"/>
      <c r="J18" s="53"/>
      <c r="K18" s="53"/>
      <c r="L18" s="53"/>
      <c r="M18" s="53"/>
      <c r="N18" s="572"/>
      <c r="O18" s="443"/>
      <c r="P18" s="586"/>
      <c r="Q18" s="502"/>
      <c r="R18" s="54"/>
      <c r="S18" s="54"/>
      <c r="T18" s="54"/>
    </row>
    <row r="19" spans="1:20" x14ac:dyDescent="0.2">
      <c r="A19" s="495"/>
      <c r="B19" s="728" t="s">
        <v>5</v>
      </c>
      <c r="C19" s="729"/>
      <c r="D19" s="729"/>
      <c r="E19" s="729"/>
      <c r="F19" s="729"/>
      <c r="G19" s="729"/>
      <c r="H19" s="572" t="str">
        <f>A24</f>
        <v>VO z vvn</v>
      </c>
      <c r="I19" s="583">
        <f>(B24+D24+F24)/'12'!B24</f>
        <v>7.293322796116368E-2</v>
      </c>
      <c r="J19" s="584" t="str">
        <f>A9</f>
        <v>JE</v>
      </c>
      <c r="K19" s="570">
        <f t="shared" ref="K19:K26" si="3">H9+J9+L9</f>
        <v>0</v>
      </c>
      <c r="L19" s="584" t="str">
        <f>A9</f>
        <v>JE</v>
      </c>
      <c r="M19" s="582">
        <f>K19/'12'!B4</f>
        <v>0</v>
      </c>
      <c r="N19" s="572"/>
      <c r="O19" s="443"/>
      <c r="P19" s="586"/>
      <c r="Q19" s="502"/>
      <c r="R19" s="54"/>
      <c r="S19" s="54"/>
      <c r="T19" s="54"/>
    </row>
    <row r="20" spans="1:20" x14ac:dyDescent="0.2">
      <c r="A20" s="496"/>
      <c r="B20" s="719" t="s">
        <v>86</v>
      </c>
      <c r="C20" s="718"/>
      <c r="D20" s="719" t="s">
        <v>87</v>
      </c>
      <c r="E20" s="718"/>
      <c r="F20" s="719" t="s">
        <v>88</v>
      </c>
      <c r="G20" s="718"/>
      <c r="H20" s="572" t="str">
        <f>A25</f>
        <v>VO z vn</v>
      </c>
      <c r="I20" s="583">
        <f>(B25+D25+F25)/'12'!C24</f>
        <v>0.11151713724128288</v>
      </c>
      <c r="J20" s="584" t="str">
        <f t="shared" ref="J20:J26" si="4">A10</f>
        <v>PE</v>
      </c>
      <c r="K20" s="570">
        <f t="shared" si="3"/>
        <v>103625.33800000002</v>
      </c>
      <c r="L20" s="584" t="str">
        <f t="shared" ref="L20:L26" si="5">A10</f>
        <v>PE</v>
      </c>
      <c r="M20" s="582">
        <f>K20/'12'!C4</f>
        <v>1.0221298611584172E-2</v>
      </c>
      <c r="N20" s="572"/>
      <c r="O20" s="443"/>
      <c r="P20" s="586"/>
      <c r="Q20" s="502"/>
      <c r="R20" s="510"/>
      <c r="S20" s="510"/>
      <c r="T20" s="510"/>
    </row>
    <row r="21" spans="1:20" x14ac:dyDescent="0.2">
      <c r="A21" s="638"/>
      <c r="B21" s="639" t="s">
        <v>342</v>
      </c>
      <c r="C21" s="444" t="s">
        <v>340</v>
      </c>
      <c r="D21" s="444" t="s">
        <v>342</v>
      </c>
      <c r="E21" s="444" t="s">
        <v>340</v>
      </c>
      <c r="F21" s="444" t="s">
        <v>342</v>
      </c>
      <c r="G21" s="568" t="s">
        <v>340</v>
      </c>
      <c r="H21" s="572" t="str">
        <f>A26</f>
        <v>MOP</v>
      </c>
      <c r="I21" s="583">
        <f>(B26+D26+F26)/'12'!D24</f>
        <v>8.8478798016939017E-2</v>
      </c>
      <c r="J21" s="584" t="str">
        <f t="shared" si="4"/>
        <v>PPE</v>
      </c>
      <c r="K21" s="570">
        <f t="shared" si="3"/>
        <v>1062.2</v>
      </c>
      <c r="L21" s="584" t="str">
        <f t="shared" si="5"/>
        <v>PPE</v>
      </c>
      <c r="M21" s="582">
        <f>K21/'12'!D4</f>
        <v>1.8215516934917393E-3</v>
      </c>
      <c r="N21" s="572"/>
      <c r="O21" s="443"/>
      <c r="P21" s="586"/>
      <c r="Q21" s="502"/>
      <c r="R21" s="54"/>
      <c r="S21" s="54"/>
      <c r="T21" s="54"/>
    </row>
    <row r="22" spans="1:20" x14ac:dyDescent="0.2">
      <c r="A22" s="724" t="s">
        <v>72</v>
      </c>
      <c r="B22" s="661">
        <f>SUM(B23:F23)</f>
        <v>1213210.9559222348</v>
      </c>
      <c r="C22" s="662"/>
      <c r="D22" s="662"/>
      <c r="E22" s="662"/>
      <c r="F22" s="662"/>
      <c r="G22" s="662"/>
      <c r="H22" s="572" t="str">
        <f>A27</f>
        <v>MOO</v>
      </c>
      <c r="I22" s="583">
        <f>(B27+D27+F27)/'12'!E24</f>
        <v>8.6112215575741211E-2</v>
      </c>
      <c r="J22" s="584" t="str">
        <f t="shared" si="4"/>
        <v>PSE</v>
      </c>
      <c r="K22" s="570">
        <f t="shared" si="3"/>
        <v>77827.714000000007</v>
      </c>
      <c r="L22" s="584" t="str">
        <f t="shared" si="5"/>
        <v>PSE</v>
      </c>
      <c r="M22" s="582">
        <f>K22/'12'!E4</f>
        <v>9.0606687591399615E-2</v>
      </c>
      <c r="N22" s="572"/>
      <c r="O22" s="443"/>
      <c r="P22" s="586"/>
      <c r="Q22" s="502"/>
      <c r="R22" s="54"/>
      <c r="S22" s="54"/>
      <c r="T22" s="54"/>
    </row>
    <row r="23" spans="1:20" x14ac:dyDescent="0.2">
      <c r="A23" s="725"/>
      <c r="B23" s="446">
        <f>SUM(B24:B27)</f>
        <v>404711.80054189899</v>
      </c>
      <c r="C23" s="566">
        <v>9.3008894224623412E-2</v>
      </c>
      <c r="D23" s="447">
        <f>SUM(D24:D27)</f>
        <v>409674.33575551101</v>
      </c>
      <c r="E23" s="566">
        <v>9.6433941618464247E-2</v>
      </c>
      <c r="F23" s="447">
        <f>SUM(F24:F27)</f>
        <v>398824.63018198893</v>
      </c>
      <c r="G23" s="566">
        <v>9.8843226451475502E-2</v>
      </c>
      <c r="H23" s="443"/>
      <c r="I23" s="443"/>
      <c r="J23" s="584" t="str">
        <f t="shared" si="4"/>
        <v>VE</v>
      </c>
      <c r="K23" s="570">
        <f t="shared" si="3"/>
        <v>18203.261999999999</v>
      </c>
      <c r="L23" s="584" t="str">
        <f t="shared" si="5"/>
        <v>VE</v>
      </c>
      <c r="M23" s="582">
        <f>K23/'12'!F4</f>
        <v>3.6018079315750309E-2</v>
      </c>
      <c r="N23" s="572"/>
      <c r="O23" s="443"/>
      <c r="P23" s="586"/>
      <c r="Q23" s="502"/>
      <c r="R23" s="505"/>
      <c r="S23" s="510"/>
      <c r="T23" s="510"/>
    </row>
    <row r="24" spans="1:20" x14ac:dyDescent="0.2">
      <c r="A24" s="438" t="s">
        <v>9</v>
      </c>
      <c r="B24" s="579">
        <v>41643.985999999997</v>
      </c>
      <c r="C24" s="506">
        <v>7.1098790033200118E-2</v>
      </c>
      <c r="D24" s="508">
        <v>49447.136999999995</v>
      </c>
      <c r="E24" s="506">
        <v>8.1144185875600364E-2</v>
      </c>
      <c r="F24" s="508">
        <v>51690.328999999998</v>
      </c>
      <c r="G24" s="506">
        <v>6.7781066769692866E-2</v>
      </c>
      <c r="H24" s="443"/>
      <c r="I24" s="443"/>
      <c r="J24" s="584" t="str">
        <f t="shared" si="4"/>
        <v>PVE</v>
      </c>
      <c r="K24" s="570">
        <f t="shared" si="3"/>
        <v>0</v>
      </c>
      <c r="L24" s="584" t="str">
        <f t="shared" si="5"/>
        <v>PVE</v>
      </c>
      <c r="M24" s="582">
        <f>K24/'12'!G4</f>
        <v>0</v>
      </c>
      <c r="N24" s="572"/>
      <c r="O24" s="583"/>
      <c r="T24" s="453"/>
    </row>
    <row r="25" spans="1:20" x14ac:dyDescent="0.2">
      <c r="A25" s="438" t="s">
        <v>10</v>
      </c>
      <c r="B25" s="579">
        <v>211257.76385376501</v>
      </c>
      <c r="C25" s="506">
        <v>0.10778806715799569</v>
      </c>
      <c r="D25" s="508">
        <v>215792.588191633</v>
      </c>
      <c r="E25" s="506">
        <v>0.10797120948763465</v>
      </c>
      <c r="F25" s="508">
        <v>217485.75402860498</v>
      </c>
      <c r="G25" s="506">
        <v>0.11942182913472149</v>
      </c>
      <c r="H25" s="443"/>
      <c r="I25" s="443"/>
      <c r="J25" s="584" t="str">
        <f t="shared" si="4"/>
        <v>VTE</v>
      </c>
      <c r="K25" s="570">
        <f t="shared" si="3"/>
        <v>2970.768</v>
      </c>
      <c r="L25" s="584" t="str">
        <f t="shared" si="5"/>
        <v>VTE</v>
      </c>
      <c r="M25" s="582">
        <f>K25/'12'!H4</f>
        <v>2.9007263083692756E-2</v>
      </c>
      <c r="N25" s="572"/>
      <c r="O25" s="583"/>
    </row>
    <row r="26" spans="1:20" x14ac:dyDescent="0.2">
      <c r="A26" s="438" t="s">
        <v>199</v>
      </c>
      <c r="B26" s="579">
        <v>52606.922860342995</v>
      </c>
      <c r="C26" s="506">
        <v>8.3290793348369585E-2</v>
      </c>
      <c r="D26" s="508">
        <v>54177.632277720004</v>
      </c>
      <c r="E26" s="506">
        <v>9.0334029469405358E-2</v>
      </c>
      <c r="F26" s="508">
        <v>50053.969043271994</v>
      </c>
      <c r="G26" s="506">
        <v>9.2477077717053269E-2</v>
      </c>
      <c r="H26" s="443"/>
      <c r="I26" s="443"/>
      <c r="J26" s="584" t="str">
        <f t="shared" si="4"/>
        <v>FVE</v>
      </c>
      <c r="K26" s="570">
        <f t="shared" si="3"/>
        <v>186798.94999999978</v>
      </c>
      <c r="L26" s="584" t="str">
        <f t="shared" si="5"/>
        <v>FVE</v>
      </c>
      <c r="M26" s="582">
        <f>K26/'12'!I4</f>
        <v>0.23286403694291469</v>
      </c>
      <c r="N26" s="572"/>
      <c r="O26" s="583"/>
    </row>
    <row r="27" spans="1:20" ht="12.75" thickBot="1" x14ac:dyDescent="0.25">
      <c r="A27" s="439" t="s">
        <v>197</v>
      </c>
      <c r="B27" s="580">
        <v>99203.127827790988</v>
      </c>
      <c r="C27" s="507">
        <v>8.4495672512837586E-2</v>
      </c>
      <c r="D27" s="509">
        <v>90256.978286158002</v>
      </c>
      <c r="E27" s="507">
        <v>8.6743503794629626E-2</v>
      </c>
      <c r="F27" s="509">
        <v>79594.578110111994</v>
      </c>
      <c r="G27" s="507">
        <v>8.7476170967003136E-2</v>
      </c>
      <c r="H27" s="443"/>
      <c r="I27" s="443"/>
      <c r="J27" s="443"/>
      <c r="K27" s="443"/>
      <c r="L27" s="443"/>
      <c r="M27" s="443"/>
      <c r="N27" s="572"/>
      <c r="O27" s="583"/>
    </row>
    <row r="28" spans="1:20" x14ac:dyDescent="0.2">
      <c r="A28" s="194"/>
      <c r="B28" s="194"/>
      <c r="C28" s="502"/>
      <c r="D28" s="156"/>
      <c r="E28" s="156"/>
      <c r="F28" s="156"/>
      <c r="G28" s="453" t="s">
        <v>147</v>
      </c>
      <c r="H28" s="443"/>
      <c r="I28" s="443"/>
      <c r="J28" s="443"/>
      <c r="K28" s="443"/>
      <c r="L28" s="443"/>
      <c r="M28" s="443"/>
    </row>
    <row r="29" spans="1:20" x14ac:dyDescent="0.2">
      <c r="H29" s="443"/>
      <c r="I29" s="443"/>
      <c r="J29" s="443"/>
      <c r="K29" s="443"/>
      <c r="L29" s="443"/>
      <c r="M29" s="443"/>
    </row>
    <row r="30" spans="1:20" x14ac:dyDescent="0.2">
      <c r="J30" s="584"/>
      <c r="K30" s="584" t="str">
        <f>H5</f>
        <v>Duben</v>
      </c>
      <c r="L30" s="584" t="str">
        <f>J5</f>
        <v>Květen</v>
      </c>
      <c r="M30" s="584" t="str">
        <f>L5</f>
        <v>Červen</v>
      </c>
    </row>
    <row r="31" spans="1:20" x14ac:dyDescent="0.2">
      <c r="H31" s="584" t="str">
        <f t="shared" ref="H31:H38" si="6">A9</f>
        <v>JE</v>
      </c>
      <c r="I31" s="585">
        <f t="shared" ref="I31:I38" si="7">G9</f>
        <v>0</v>
      </c>
      <c r="J31" s="584" t="str">
        <f t="shared" ref="J31:J38" si="8">A9</f>
        <v>JE</v>
      </c>
      <c r="K31" s="492">
        <f t="shared" ref="K31:K38" si="9">H9</f>
        <v>0</v>
      </c>
      <c r="L31" s="492">
        <f t="shared" ref="L31:L38" si="10">J9</f>
        <v>0</v>
      </c>
      <c r="M31" s="492">
        <f t="shared" ref="M31:M38" si="11">L9</f>
        <v>0</v>
      </c>
    </row>
    <row r="32" spans="1:20" ht="12.75" customHeight="1" x14ac:dyDescent="0.2">
      <c r="H32" s="584" t="str">
        <f t="shared" si="6"/>
        <v>PE</v>
      </c>
      <c r="I32" s="585">
        <f t="shared" si="7"/>
        <v>2.0874578947897248E-2</v>
      </c>
      <c r="J32" s="584" t="str">
        <f t="shared" si="8"/>
        <v>PE</v>
      </c>
      <c r="K32" s="492">
        <f t="shared" si="9"/>
        <v>44049.04</v>
      </c>
      <c r="L32" s="492">
        <f t="shared" si="10"/>
        <v>31434.258000000002</v>
      </c>
      <c r="M32" s="492">
        <f t="shared" si="11"/>
        <v>28142.04</v>
      </c>
    </row>
    <row r="33" spans="8:13" x14ac:dyDescent="0.2">
      <c r="H33" s="584" t="str">
        <f t="shared" si="6"/>
        <v>PPE</v>
      </c>
      <c r="I33" s="585">
        <f t="shared" si="7"/>
        <v>8.690869086908691E-2</v>
      </c>
      <c r="J33" s="584" t="str">
        <f t="shared" si="8"/>
        <v>PPE</v>
      </c>
      <c r="K33" s="492">
        <f t="shared" si="9"/>
        <v>0</v>
      </c>
      <c r="L33" s="492">
        <f t="shared" si="10"/>
        <v>819.2</v>
      </c>
      <c r="M33" s="492">
        <f t="shared" si="11"/>
        <v>243</v>
      </c>
    </row>
    <row r="34" spans="8:13" ht="13.5" customHeight="1" x14ac:dyDescent="0.2">
      <c r="H34" s="584" t="str">
        <f t="shared" si="6"/>
        <v>PSE</v>
      </c>
      <c r="I34" s="585">
        <f t="shared" si="7"/>
        <v>7.2540131168201558E-2</v>
      </c>
      <c r="J34" s="584" t="str">
        <f t="shared" si="8"/>
        <v>PSE</v>
      </c>
      <c r="K34" s="492">
        <f t="shared" si="9"/>
        <v>27432.750000000011</v>
      </c>
      <c r="L34" s="492">
        <f t="shared" si="10"/>
        <v>26515.76200000001</v>
      </c>
      <c r="M34" s="492">
        <f t="shared" si="11"/>
        <v>23879.201999999994</v>
      </c>
    </row>
    <row r="35" spans="8:13" ht="12.75" customHeight="1" x14ac:dyDescent="0.2">
      <c r="H35" s="584" t="str">
        <f t="shared" si="6"/>
        <v>VE</v>
      </c>
      <c r="I35" s="585">
        <f t="shared" si="7"/>
        <v>3.1789988597401016E-2</v>
      </c>
      <c r="J35" s="584" t="str">
        <f t="shared" si="8"/>
        <v>VE</v>
      </c>
      <c r="K35" s="492">
        <f t="shared" si="9"/>
        <v>7449.2909999999993</v>
      </c>
      <c r="L35" s="492">
        <f t="shared" si="10"/>
        <v>6002.9880000000012</v>
      </c>
      <c r="M35" s="492">
        <f t="shared" si="11"/>
        <v>4750.9829999999984</v>
      </c>
    </row>
    <row r="36" spans="8:13" ht="12.75" customHeight="1" x14ac:dyDescent="0.2">
      <c r="H36" s="584" t="str">
        <f t="shared" si="6"/>
        <v>PVE</v>
      </c>
      <c r="I36" s="585">
        <f t="shared" si="7"/>
        <v>0</v>
      </c>
      <c r="J36" s="584" t="str">
        <f t="shared" si="8"/>
        <v>PVE</v>
      </c>
      <c r="K36" s="492">
        <f t="shared" si="9"/>
        <v>0</v>
      </c>
      <c r="L36" s="492">
        <f t="shared" si="10"/>
        <v>0</v>
      </c>
      <c r="M36" s="492">
        <f t="shared" si="11"/>
        <v>0</v>
      </c>
    </row>
    <row r="37" spans="8:13" ht="12.75" customHeight="1" x14ac:dyDescent="0.2">
      <c r="H37" s="584" t="str">
        <f t="shared" si="6"/>
        <v>VTE</v>
      </c>
      <c r="I37" s="585">
        <f t="shared" si="7"/>
        <v>2.9522163190412818E-2</v>
      </c>
      <c r="J37" s="584" t="str">
        <f t="shared" si="8"/>
        <v>VTE</v>
      </c>
      <c r="K37" s="492">
        <f t="shared" si="9"/>
        <v>974.40899999999988</v>
      </c>
      <c r="L37" s="492">
        <f t="shared" si="10"/>
        <v>1352.3809999999999</v>
      </c>
      <c r="M37" s="492">
        <f t="shared" si="11"/>
        <v>643.97800000000007</v>
      </c>
    </row>
    <row r="38" spans="8:13" ht="12.75" customHeight="1" x14ac:dyDescent="0.2">
      <c r="H38" s="584" t="str">
        <f t="shared" si="6"/>
        <v>FVE</v>
      </c>
      <c r="I38" s="585">
        <f t="shared" si="7"/>
        <v>0.21768539694471903</v>
      </c>
      <c r="J38" s="584" t="str">
        <f t="shared" si="8"/>
        <v>FVE</v>
      </c>
      <c r="K38" s="492">
        <f t="shared" si="9"/>
        <v>53801.205000000038</v>
      </c>
      <c r="L38" s="492">
        <f t="shared" si="10"/>
        <v>65415.201999999925</v>
      </c>
      <c r="M38" s="492">
        <f t="shared" si="11"/>
        <v>67582.54299999983</v>
      </c>
    </row>
  </sheetData>
  <mergeCells count="20">
    <mergeCell ref="A22:A23"/>
    <mergeCell ref="B22:G22"/>
    <mergeCell ref="A7:A8"/>
    <mergeCell ref="B7:G7"/>
    <mergeCell ref="H7:M7"/>
    <mergeCell ref="B18:G18"/>
    <mergeCell ref="B19:G19"/>
    <mergeCell ref="B20:C20"/>
    <mergeCell ref="D20:E20"/>
    <mergeCell ref="F20:G20"/>
    <mergeCell ref="L5:M5"/>
    <mergeCell ref="B3:G3"/>
    <mergeCell ref="H3:M3"/>
    <mergeCell ref="B4:G4"/>
    <mergeCell ref="H4:M4"/>
    <mergeCell ref="B5:C5"/>
    <mergeCell ref="D5:E5"/>
    <mergeCell ref="F5:G5"/>
    <mergeCell ref="H5:I5"/>
    <mergeCell ref="J5:K5"/>
  </mergeCells>
  <pageMargins left="0.31496062992125984" right="0.31496062992125984" top="0.35433070866141736" bottom="0.35433070866141736" header="0.31496062992125984" footer="0.19685039370078741"/>
  <pageSetup paperSize="9" fitToWidth="0" fitToHeight="0" orientation="landscape" r:id="rId1"/>
  <headerFooter differentFirst="1" scaleWithDoc="0">
    <oddFooter>&amp;C&amp;8Stránka &amp;P z &amp;N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7"/>
  <dimension ref="A1:X39"/>
  <sheetViews>
    <sheetView showGridLines="0" zoomScaleNormal="100" workbookViewId="0">
      <selection activeCell="P5" sqref="P5"/>
    </sheetView>
  </sheetViews>
  <sheetFormatPr defaultRowHeight="12" x14ac:dyDescent="0.2"/>
  <cols>
    <col min="1" max="1" width="9.42578125" style="18" customWidth="1"/>
    <col min="2" max="2" width="14.42578125" style="18" customWidth="1"/>
    <col min="3" max="3" width="8" style="18" bestFit="1" customWidth="1"/>
    <col min="4" max="4" width="14.42578125" style="18" customWidth="1"/>
    <col min="5" max="5" width="8" style="18" bestFit="1" customWidth="1"/>
    <col min="6" max="6" width="14.42578125" style="18" customWidth="1"/>
    <col min="7" max="7" width="8" style="18" bestFit="1" customWidth="1"/>
    <col min="8" max="8" width="14.42578125" style="18" customWidth="1"/>
    <col min="9" max="9" width="8" style="18" bestFit="1" customWidth="1"/>
    <col min="10" max="10" width="14.42578125" style="18" customWidth="1"/>
    <col min="11" max="11" width="8" style="18" bestFit="1" customWidth="1"/>
    <col min="12" max="12" width="14.42578125" style="18" customWidth="1"/>
    <col min="13" max="13" width="8" style="18" bestFit="1" customWidth="1"/>
    <col min="14" max="26" width="9.140625" style="18" customWidth="1"/>
    <col min="27" max="16384" width="9.140625" style="18"/>
  </cols>
  <sheetData>
    <row r="1" spans="1:24" ht="18.75" x14ac:dyDescent="0.3">
      <c r="A1" s="434" t="s">
        <v>397</v>
      </c>
      <c r="M1" s="435" t="str">
        <f>Obsah!$A$1</f>
        <v>II. čtvrtletí 2016</v>
      </c>
    </row>
    <row r="2" spans="1:24" ht="7.5" customHeight="1" x14ac:dyDescent="0.2"/>
    <row r="3" spans="1:24" x14ac:dyDescent="0.2">
      <c r="A3" s="436"/>
      <c r="B3" s="721" t="s">
        <v>305</v>
      </c>
      <c r="C3" s="721"/>
      <c r="D3" s="721"/>
      <c r="E3" s="721"/>
      <c r="F3" s="721"/>
      <c r="G3" s="726"/>
      <c r="H3" s="720" t="s">
        <v>33</v>
      </c>
      <c r="I3" s="721"/>
      <c r="J3" s="721"/>
      <c r="K3" s="721"/>
      <c r="L3" s="721"/>
      <c r="M3" s="721"/>
      <c r="N3" s="56"/>
    </row>
    <row r="4" spans="1:24" ht="13.5" x14ac:dyDescent="0.25">
      <c r="A4" s="436"/>
      <c r="B4" s="722" t="s">
        <v>274</v>
      </c>
      <c r="C4" s="723"/>
      <c r="D4" s="723"/>
      <c r="E4" s="723"/>
      <c r="F4" s="723"/>
      <c r="G4" s="727"/>
      <c r="H4" s="722" t="s">
        <v>5</v>
      </c>
      <c r="I4" s="723"/>
      <c r="J4" s="723"/>
      <c r="K4" s="723"/>
      <c r="L4" s="723"/>
      <c r="M4" s="723"/>
      <c r="N4" s="503"/>
    </row>
    <row r="5" spans="1:24" x14ac:dyDescent="0.2">
      <c r="A5" s="169"/>
      <c r="B5" s="717" t="s">
        <v>86</v>
      </c>
      <c r="C5" s="718"/>
      <c r="D5" s="717" t="s">
        <v>87</v>
      </c>
      <c r="E5" s="718"/>
      <c r="F5" s="717" t="s">
        <v>88</v>
      </c>
      <c r="G5" s="718"/>
      <c r="H5" s="717" t="s">
        <v>86</v>
      </c>
      <c r="I5" s="718"/>
      <c r="J5" s="717" t="s">
        <v>87</v>
      </c>
      <c r="K5" s="718"/>
      <c r="L5" s="717" t="s">
        <v>88</v>
      </c>
      <c r="M5" s="719"/>
      <c r="N5" s="433"/>
    </row>
    <row r="6" spans="1:24" x14ac:dyDescent="0.2">
      <c r="A6" s="157"/>
      <c r="B6" s="639" t="s">
        <v>342</v>
      </c>
      <c r="C6" s="444" t="s">
        <v>340</v>
      </c>
      <c r="D6" s="444" t="s">
        <v>342</v>
      </c>
      <c r="E6" s="444" t="s">
        <v>340</v>
      </c>
      <c r="F6" s="444" t="s">
        <v>342</v>
      </c>
      <c r="G6" s="444" t="s">
        <v>340</v>
      </c>
      <c r="H6" s="444" t="s">
        <v>342</v>
      </c>
      <c r="I6" s="444" t="s">
        <v>340</v>
      </c>
      <c r="J6" s="444" t="s">
        <v>342</v>
      </c>
      <c r="K6" s="444" t="s">
        <v>340</v>
      </c>
      <c r="L6" s="444" t="s">
        <v>342</v>
      </c>
      <c r="M6" s="445" t="s">
        <v>340</v>
      </c>
      <c r="N6" s="433"/>
    </row>
    <row r="7" spans="1:24" x14ac:dyDescent="0.2">
      <c r="A7" s="707" t="s">
        <v>72</v>
      </c>
      <c r="B7" s="661">
        <f>F8</f>
        <v>1030.9955500000001</v>
      </c>
      <c r="C7" s="662"/>
      <c r="D7" s="662"/>
      <c r="E7" s="662"/>
      <c r="F7" s="662"/>
      <c r="G7" s="663"/>
      <c r="H7" s="661">
        <f>SUM(H8,J8,L8)</f>
        <v>1221624.773</v>
      </c>
      <c r="I7" s="662"/>
      <c r="J7" s="662"/>
      <c r="K7" s="662"/>
      <c r="L7" s="662"/>
      <c r="M7" s="662"/>
      <c r="N7" s="504"/>
    </row>
    <row r="8" spans="1:24" x14ac:dyDescent="0.2">
      <c r="A8" s="709"/>
      <c r="B8" s="446">
        <f>SUM(B9:B16)</f>
        <v>1031.1675500000001</v>
      </c>
      <c r="C8" s="565">
        <v>4.6954774871348352E-2</v>
      </c>
      <c r="D8" s="447">
        <f>SUM(D9:D16)</f>
        <v>1031.08555</v>
      </c>
      <c r="E8" s="565">
        <v>4.6959581190413942E-2</v>
      </c>
      <c r="F8" s="447">
        <f>SUM(F9:F16)</f>
        <v>1030.9955500000001</v>
      </c>
      <c r="G8" s="565">
        <v>4.6983321539261096E-2</v>
      </c>
      <c r="H8" s="446">
        <f t="shared" ref="H8" si="0">SUM(H9:H16)</f>
        <v>419606.48600000003</v>
      </c>
      <c r="I8" s="565">
        <v>5.9331097558529951E-2</v>
      </c>
      <c r="J8" s="447">
        <f t="shared" ref="J8" si="1">SUM(J9:J16)</f>
        <v>417877.92300000007</v>
      </c>
      <c r="K8" s="565">
        <v>6.0391143981216561E-2</v>
      </c>
      <c r="L8" s="447">
        <f t="shared" ref="L8" si="2">SUM(L9:L16)</f>
        <v>384140.364</v>
      </c>
      <c r="M8" s="565">
        <v>6.1464129946323394E-2</v>
      </c>
      <c r="N8" s="20"/>
    </row>
    <row r="9" spans="1:24" x14ac:dyDescent="0.2">
      <c r="A9" s="450" t="s">
        <v>8</v>
      </c>
      <c r="B9" s="327">
        <v>0</v>
      </c>
      <c r="C9" s="500">
        <v>0</v>
      </c>
      <c r="D9" s="210">
        <v>0</v>
      </c>
      <c r="E9" s="500">
        <v>0</v>
      </c>
      <c r="F9" s="210">
        <v>0</v>
      </c>
      <c r="G9" s="500">
        <v>0</v>
      </c>
      <c r="H9" s="327">
        <v>0</v>
      </c>
      <c r="I9" s="500">
        <v>0</v>
      </c>
      <c r="J9" s="210">
        <v>0</v>
      </c>
      <c r="K9" s="500">
        <v>0</v>
      </c>
      <c r="L9" s="210">
        <v>0</v>
      </c>
      <c r="M9" s="500">
        <v>0</v>
      </c>
      <c r="N9" s="570"/>
      <c r="O9" s="582"/>
      <c r="X9" s="492"/>
    </row>
    <row r="10" spans="1:24" x14ac:dyDescent="0.2">
      <c r="A10" s="431" t="s">
        <v>36</v>
      </c>
      <c r="B10" s="327">
        <v>544.84</v>
      </c>
      <c r="C10" s="500">
        <v>5.0227032936945623E-2</v>
      </c>
      <c r="D10" s="210">
        <v>544.84</v>
      </c>
      <c r="E10" s="500">
        <v>5.0227773790641701E-2</v>
      </c>
      <c r="F10" s="210">
        <v>544.84</v>
      </c>
      <c r="G10" s="500">
        <v>5.0224356785040128E-2</v>
      </c>
      <c r="H10" s="327">
        <v>239995.89700000003</v>
      </c>
      <c r="I10" s="500">
        <v>6.8729093481954884E-2</v>
      </c>
      <c r="J10" s="210">
        <v>224738.41800000001</v>
      </c>
      <c r="K10" s="500">
        <v>6.7265837616575425E-2</v>
      </c>
      <c r="L10" s="210">
        <v>200507.35200000001</v>
      </c>
      <c r="M10" s="500">
        <v>6.0663887100468238E-2</v>
      </c>
      <c r="N10" s="570"/>
      <c r="O10" s="582"/>
      <c r="X10" s="492"/>
    </row>
    <row r="11" spans="1:24" x14ac:dyDescent="0.2">
      <c r="A11" s="431" t="s">
        <v>37</v>
      </c>
      <c r="B11" s="448">
        <v>400</v>
      </c>
      <c r="C11" s="500">
        <v>0.29336266960029334</v>
      </c>
      <c r="D11" s="449">
        <v>400</v>
      </c>
      <c r="E11" s="500">
        <v>0.29336266960029334</v>
      </c>
      <c r="F11" s="449">
        <v>400</v>
      </c>
      <c r="G11" s="500">
        <v>0.29336266960029334</v>
      </c>
      <c r="H11" s="448">
        <v>163488.9</v>
      </c>
      <c r="I11" s="500">
        <v>0.90109097282543993</v>
      </c>
      <c r="J11" s="449">
        <v>176705</v>
      </c>
      <c r="K11" s="500">
        <v>0.93028493500140397</v>
      </c>
      <c r="L11" s="449">
        <v>172669.1</v>
      </c>
      <c r="M11" s="500">
        <v>0.81544761563565082</v>
      </c>
      <c r="N11" s="570"/>
      <c r="O11" s="582"/>
      <c r="X11" s="492"/>
    </row>
    <row r="12" spans="1:24" x14ac:dyDescent="0.2">
      <c r="A12" s="431" t="s">
        <v>38</v>
      </c>
      <c r="B12" s="327">
        <v>13.649000000000001</v>
      </c>
      <c r="C12" s="500">
        <v>1.5957434370973838E-2</v>
      </c>
      <c r="D12" s="210">
        <v>13.649000000000001</v>
      </c>
      <c r="E12" s="500">
        <v>1.5957173187179107E-2</v>
      </c>
      <c r="F12" s="210">
        <v>13.649000000000001</v>
      </c>
      <c r="G12" s="500">
        <v>1.5868771341573322E-2</v>
      </c>
      <c r="H12" s="327">
        <v>5340.1050000000005</v>
      </c>
      <c r="I12" s="500">
        <v>1.7695861775848001E-2</v>
      </c>
      <c r="J12" s="210">
        <v>4249.7050000000008</v>
      </c>
      <c r="K12" s="500">
        <v>1.4602957906962354E-2</v>
      </c>
      <c r="L12" s="210">
        <v>4004.6700000000005</v>
      </c>
      <c r="M12" s="500">
        <v>1.5045308142594405E-2</v>
      </c>
      <c r="N12" s="570"/>
      <c r="O12" s="582"/>
      <c r="X12" s="492"/>
    </row>
    <row r="13" spans="1:24" x14ac:dyDescent="0.2">
      <c r="A13" s="431" t="s">
        <v>59</v>
      </c>
      <c r="B13" s="448">
        <v>7.5699999999999985</v>
      </c>
      <c r="C13" s="500">
        <v>6.9657298971519581E-3</v>
      </c>
      <c r="D13" s="449">
        <v>7.5489999999999986</v>
      </c>
      <c r="E13" s="500">
        <v>6.948680556111672E-3</v>
      </c>
      <c r="F13" s="449">
        <v>7.4819999999999984</v>
      </c>
      <c r="G13" s="500">
        <v>6.8985401040571222E-3</v>
      </c>
      <c r="H13" s="448">
        <v>2415.4079999999994</v>
      </c>
      <c r="I13" s="500">
        <v>1.2946130853058541E-2</v>
      </c>
      <c r="J13" s="449">
        <v>1328.3030000000001</v>
      </c>
      <c r="K13" s="500">
        <v>1.019150823477453E-2</v>
      </c>
      <c r="L13" s="449">
        <v>1833.1920000000002</v>
      </c>
      <c r="M13" s="500">
        <v>9.7259650178876979E-3</v>
      </c>
      <c r="N13" s="570"/>
      <c r="O13" s="582"/>
      <c r="X13" s="492"/>
    </row>
    <row r="14" spans="1:24" x14ac:dyDescent="0.2">
      <c r="A14" s="431" t="s">
        <v>60</v>
      </c>
      <c r="B14" s="327">
        <v>0</v>
      </c>
      <c r="C14" s="500">
        <v>0</v>
      </c>
      <c r="D14" s="210">
        <v>0</v>
      </c>
      <c r="E14" s="500">
        <v>0</v>
      </c>
      <c r="F14" s="210">
        <v>0</v>
      </c>
      <c r="G14" s="500">
        <v>0</v>
      </c>
      <c r="H14" s="327">
        <v>0</v>
      </c>
      <c r="I14" s="500">
        <v>0</v>
      </c>
      <c r="J14" s="210">
        <v>0</v>
      </c>
      <c r="K14" s="500">
        <v>0</v>
      </c>
      <c r="L14" s="210">
        <v>0</v>
      </c>
      <c r="M14" s="500">
        <v>0</v>
      </c>
      <c r="N14" s="570"/>
      <c r="O14" s="582"/>
      <c r="P14" s="194"/>
      <c r="Q14" s="502"/>
      <c r="R14" s="156"/>
      <c r="S14" s="156"/>
      <c r="T14" s="156"/>
      <c r="U14" s="156"/>
      <c r="X14" s="492"/>
    </row>
    <row r="15" spans="1:24" x14ac:dyDescent="0.2">
      <c r="A15" s="431" t="s">
        <v>61</v>
      </c>
      <c r="B15" s="327">
        <v>52.089999999999996</v>
      </c>
      <c r="C15" s="500">
        <v>0.18469279974641528</v>
      </c>
      <c r="D15" s="210">
        <v>52.089999999999996</v>
      </c>
      <c r="E15" s="493">
        <v>0.18469279974641528</v>
      </c>
      <c r="F15" s="210">
        <v>52.089999999999996</v>
      </c>
      <c r="G15" s="493">
        <v>0.18569886980010192</v>
      </c>
      <c r="H15" s="327">
        <v>6932.3470000000007</v>
      </c>
      <c r="I15" s="493">
        <v>0.18316127242942837</v>
      </c>
      <c r="J15" s="210">
        <v>9092.1779999999999</v>
      </c>
      <c r="K15" s="493">
        <v>0.20659458265621083</v>
      </c>
      <c r="L15" s="210">
        <v>3465.3319999999999</v>
      </c>
      <c r="M15" s="493">
        <v>0.16857562091057818</v>
      </c>
      <c r="N15" s="570"/>
      <c r="O15" s="582"/>
      <c r="P15" s="194"/>
      <c r="Q15" s="502"/>
      <c r="R15" s="156"/>
      <c r="S15" s="156"/>
      <c r="T15" s="156"/>
      <c r="U15" s="156"/>
      <c r="X15" s="492"/>
    </row>
    <row r="16" spans="1:24" ht="12.75" thickBot="1" x14ac:dyDescent="0.25">
      <c r="A16" s="165" t="s">
        <v>62</v>
      </c>
      <c r="B16" s="497">
        <v>13.018549999999983</v>
      </c>
      <c r="C16" s="501">
        <v>6.3068296775839411E-3</v>
      </c>
      <c r="D16" s="498">
        <v>12.957549999999983</v>
      </c>
      <c r="E16" s="494">
        <v>6.2879160603252753E-3</v>
      </c>
      <c r="F16" s="498">
        <v>12.934549999999984</v>
      </c>
      <c r="G16" s="494">
        <v>6.3233017964692629E-3</v>
      </c>
      <c r="H16" s="497">
        <v>1433.8289999999997</v>
      </c>
      <c r="I16" s="499">
        <v>6.1651561357849534E-3</v>
      </c>
      <c r="J16" s="498">
        <v>1764.3190000000002</v>
      </c>
      <c r="K16" s="499">
        <v>6.1198866253869442E-3</v>
      </c>
      <c r="L16" s="498">
        <v>1660.7180000000003</v>
      </c>
      <c r="M16" s="499">
        <v>5.9033521775970748E-3</v>
      </c>
      <c r="N16" s="570"/>
      <c r="O16" s="582"/>
      <c r="P16" s="194"/>
      <c r="Q16" s="502"/>
      <c r="R16" s="156"/>
      <c r="S16" s="156"/>
      <c r="T16" s="156"/>
      <c r="U16" s="156"/>
      <c r="X16" s="492"/>
    </row>
    <row r="17" spans="1:15" x14ac:dyDescent="0.2">
      <c r="A17" s="186"/>
      <c r="B17" s="443"/>
      <c r="C17" s="443"/>
      <c r="D17" s="443"/>
      <c r="E17" s="443"/>
      <c r="F17" s="443"/>
      <c r="G17" s="443"/>
      <c r="H17" s="443"/>
      <c r="I17" s="443"/>
      <c r="J17" s="443"/>
      <c r="K17" s="443"/>
      <c r="L17" s="453"/>
      <c r="M17" s="453" t="s">
        <v>148</v>
      </c>
      <c r="N17" s="571"/>
      <c r="O17" s="453"/>
    </row>
    <row r="18" spans="1:15" x14ac:dyDescent="0.2">
      <c r="A18" s="437"/>
      <c r="B18" s="721" t="s">
        <v>341</v>
      </c>
      <c r="C18" s="721"/>
      <c r="D18" s="721"/>
      <c r="E18" s="721"/>
      <c r="F18" s="721"/>
      <c r="G18" s="726"/>
      <c r="H18" s="443"/>
      <c r="I18" s="443"/>
      <c r="J18" s="443"/>
      <c r="K18" s="443"/>
      <c r="L18" s="443"/>
      <c r="M18" s="443"/>
      <c r="N18" s="572"/>
      <c r="O18" s="443"/>
    </row>
    <row r="19" spans="1:15" x14ac:dyDescent="0.2">
      <c r="A19" s="495"/>
      <c r="B19" s="728" t="s">
        <v>5</v>
      </c>
      <c r="C19" s="729"/>
      <c r="D19" s="729"/>
      <c r="E19" s="729"/>
      <c r="F19" s="729"/>
      <c r="G19" s="729"/>
      <c r="H19" s="572" t="str">
        <f>A24</f>
        <v>VO z vvn</v>
      </c>
      <c r="I19" s="583">
        <f>(B24+D24+F24)/'12'!B24</f>
        <v>1.3898023881156739E-2</v>
      </c>
      <c r="J19" s="584" t="str">
        <f>A9</f>
        <v>JE</v>
      </c>
      <c r="K19" s="570">
        <f t="shared" ref="K19:K26" si="3">H9+J9+L9</f>
        <v>0</v>
      </c>
      <c r="L19" s="584" t="str">
        <f>A9</f>
        <v>JE</v>
      </c>
      <c r="M19" s="582">
        <f>K19/'12'!B4</f>
        <v>0</v>
      </c>
      <c r="N19" s="572"/>
      <c r="O19" s="443"/>
    </row>
    <row r="20" spans="1:15" x14ac:dyDescent="0.2">
      <c r="A20" s="496"/>
      <c r="B20" s="719" t="s">
        <v>86</v>
      </c>
      <c r="C20" s="718"/>
      <c r="D20" s="719" t="s">
        <v>87</v>
      </c>
      <c r="E20" s="718"/>
      <c r="F20" s="719" t="s">
        <v>88</v>
      </c>
      <c r="G20" s="718"/>
      <c r="H20" s="572" t="str">
        <f>A25</f>
        <v>VO z vn</v>
      </c>
      <c r="I20" s="583">
        <f>(B25+D25+F25)/'12'!C24</f>
        <v>2.2574404064845833E-2</v>
      </c>
      <c r="J20" s="584" t="str">
        <f t="shared" ref="J20:J26" si="4">A10</f>
        <v>PE</v>
      </c>
      <c r="K20" s="570">
        <f t="shared" si="3"/>
        <v>665241.66700000013</v>
      </c>
      <c r="L20" s="584" t="str">
        <f t="shared" ref="L20:L26" si="5">A10</f>
        <v>PE</v>
      </c>
      <c r="M20" s="582">
        <f>K20/'12'!C4</f>
        <v>6.5617481771447064E-2</v>
      </c>
      <c r="N20" s="572"/>
      <c r="O20" s="443"/>
    </row>
    <row r="21" spans="1:15" x14ac:dyDescent="0.2">
      <c r="A21" s="638"/>
      <c r="B21" s="639" t="s">
        <v>342</v>
      </c>
      <c r="C21" s="444" t="s">
        <v>340</v>
      </c>
      <c r="D21" s="444" t="s">
        <v>342</v>
      </c>
      <c r="E21" s="444" t="s">
        <v>340</v>
      </c>
      <c r="F21" s="444" t="s">
        <v>342</v>
      </c>
      <c r="G21" s="568" t="s">
        <v>340</v>
      </c>
      <c r="H21" s="572" t="str">
        <f>A26</f>
        <v>MOP</v>
      </c>
      <c r="I21" s="583">
        <f>(B26+D26+F26)/'12'!D24</f>
        <v>3.3582320805933458E-2</v>
      </c>
      <c r="J21" s="584" t="str">
        <f t="shared" si="4"/>
        <v>PPE</v>
      </c>
      <c r="K21" s="570">
        <f t="shared" si="3"/>
        <v>512863</v>
      </c>
      <c r="L21" s="584" t="str">
        <f t="shared" si="5"/>
        <v>PPE</v>
      </c>
      <c r="M21" s="582">
        <f>K21/'12'!D4</f>
        <v>0.87950147446738269</v>
      </c>
      <c r="N21" s="572"/>
      <c r="O21" s="443"/>
    </row>
    <row r="22" spans="1:15" x14ac:dyDescent="0.2">
      <c r="A22" s="724" t="s">
        <v>72</v>
      </c>
      <c r="B22" s="661">
        <f>SUM(B23:F23)</f>
        <v>291878.73450598819</v>
      </c>
      <c r="C22" s="662"/>
      <c r="D22" s="662"/>
      <c r="E22" s="662"/>
      <c r="F22" s="662"/>
      <c r="G22" s="662"/>
      <c r="H22" s="572" t="str">
        <f>A27</f>
        <v>MOO</v>
      </c>
      <c r="I22" s="583">
        <f>(B27+D27+F27)/'12'!E24</f>
        <v>2.3898075553989165E-2</v>
      </c>
      <c r="J22" s="584" t="str">
        <f t="shared" si="4"/>
        <v>PSE</v>
      </c>
      <c r="K22" s="570">
        <f t="shared" si="3"/>
        <v>13594.480000000001</v>
      </c>
      <c r="L22" s="584" t="str">
        <f t="shared" si="5"/>
        <v>PSE</v>
      </c>
      <c r="M22" s="582">
        <f>K22/'12'!E4</f>
        <v>1.5826634742574223E-2</v>
      </c>
      <c r="N22" s="572"/>
      <c r="O22" s="443"/>
    </row>
    <row r="23" spans="1:15" x14ac:dyDescent="0.2">
      <c r="A23" s="725"/>
      <c r="B23" s="446">
        <f>SUM(B24:B27)</f>
        <v>103303.053</v>
      </c>
      <c r="C23" s="566">
        <v>2.3740604342874751E-2</v>
      </c>
      <c r="D23" s="447">
        <f>SUM(D24:D27)</f>
        <v>96712.769</v>
      </c>
      <c r="E23" s="566">
        <v>2.2765383880604874E-2</v>
      </c>
      <c r="F23" s="447">
        <f>SUM(F24:F27)</f>
        <v>91862.865999999995</v>
      </c>
      <c r="G23" s="566">
        <v>2.2766954143168677E-2</v>
      </c>
      <c r="H23" s="443"/>
      <c r="I23" s="443"/>
      <c r="J23" s="584" t="str">
        <f t="shared" si="4"/>
        <v>VE</v>
      </c>
      <c r="K23" s="570">
        <f t="shared" si="3"/>
        <v>5576.9029999999993</v>
      </c>
      <c r="L23" s="584" t="str">
        <f t="shared" si="5"/>
        <v>VE</v>
      </c>
      <c r="M23" s="582">
        <f>K23/'12'!F4</f>
        <v>1.1034798850351428E-2</v>
      </c>
      <c r="N23" s="572"/>
      <c r="O23" s="443"/>
    </row>
    <row r="24" spans="1:15" x14ac:dyDescent="0.2">
      <c r="A24" s="430" t="s">
        <v>9</v>
      </c>
      <c r="B24" s="579">
        <v>9874.0859999999993</v>
      </c>
      <c r="C24" s="506">
        <v>1.6858030047454172E-2</v>
      </c>
      <c r="D24" s="508">
        <v>8455.8410000000003</v>
      </c>
      <c r="E24" s="506">
        <v>1.3876280316057987E-2</v>
      </c>
      <c r="F24" s="508">
        <v>8878.2479999999996</v>
      </c>
      <c r="G24" s="506">
        <v>1.164196731047876E-2</v>
      </c>
      <c r="H24" s="443"/>
      <c r="I24" s="443"/>
      <c r="J24" s="584" t="str">
        <f t="shared" si="4"/>
        <v>PVE</v>
      </c>
      <c r="K24" s="570">
        <f t="shared" si="3"/>
        <v>0</v>
      </c>
      <c r="L24" s="584" t="str">
        <f t="shared" si="5"/>
        <v>PVE</v>
      </c>
      <c r="M24" s="582">
        <f>K24/'12'!G4</f>
        <v>0</v>
      </c>
      <c r="N24" s="572"/>
      <c r="O24" s="583"/>
    </row>
    <row r="25" spans="1:15" x14ac:dyDescent="0.2">
      <c r="A25" s="430" t="s">
        <v>10</v>
      </c>
      <c r="B25" s="579">
        <v>43763.343999999997</v>
      </c>
      <c r="C25" s="506">
        <v>2.2328960489214223E-2</v>
      </c>
      <c r="D25" s="508">
        <v>43558.076000000001</v>
      </c>
      <c r="E25" s="506">
        <v>2.1794159790594066E-2</v>
      </c>
      <c r="F25" s="508">
        <v>43151.966</v>
      </c>
      <c r="G25" s="506">
        <v>2.3694824212723016E-2</v>
      </c>
      <c r="H25" s="443"/>
      <c r="I25" s="443"/>
      <c r="J25" s="584" t="str">
        <f t="shared" si="4"/>
        <v>VTE</v>
      </c>
      <c r="K25" s="570">
        <f t="shared" si="3"/>
        <v>19489.857</v>
      </c>
      <c r="L25" s="584" t="str">
        <f t="shared" si="5"/>
        <v>VTE</v>
      </c>
      <c r="M25" s="582">
        <f>K25/'12'!H4</f>
        <v>0.19030345333683102</v>
      </c>
      <c r="N25" s="572"/>
      <c r="O25" s="583"/>
    </row>
    <row r="26" spans="1:15" x14ac:dyDescent="0.2">
      <c r="A26" s="430" t="s">
        <v>199</v>
      </c>
      <c r="B26" s="579">
        <v>21242.007999999998</v>
      </c>
      <c r="C26" s="506">
        <v>3.3631765601065948E-2</v>
      </c>
      <c r="D26" s="508">
        <v>19956.277000000002</v>
      </c>
      <c r="E26" s="506">
        <v>3.3274449968146193E-2</v>
      </c>
      <c r="F26" s="508">
        <v>18330.118999999999</v>
      </c>
      <c r="G26" s="506">
        <v>3.3865762730232146E-2</v>
      </c>
      <c r="H26" s="443"/>
      <c r="I26" s="443"/>
      <c r="J26" s="584" t="str">
        <f t="shared" si="4"/>
        <v>FVE</v>
      </c>
      <c r="K26" s="570">
        <f t="shared" si="3"/>
        <v>4858.866</v>
      </c>
      <c r="L26" s="584" t="str">
        <f t="shared" si="5"/>
        <v>FVE</v>
      </c>
      <c r="M26" s="582">
        <f>K26/'12'!I4</f>
        <v>6.0570744735164378E-3</v>
      </c>
      <c r="N26" s="572"/>
      <c r="O26" s="583"/>
    </row>
    <row r="27" spans="1:15" ht="12.75" thickBot="1" x14ac:dyDescent="0.25">
      <c r="A27" s="432" t="s">
        <v>197</v>
      </c>
      <c r="B27" s="580">
        <v>28423.615000000002</v>
      </c>
      <c r="C27" s="507">
        <v>2.4209644567256963E-2</v>
      </c>
      <c r="D27" s="509">
        <v>24742.574999999997</v>
      </c>
      <c r="E27" s="507">
        <v>2.3779409516644125E-2</v>
      </c>
      <c r="F27" s="509">
        <v>21502.532999999999</v>
      </c>
      <c r="G27" s="507">
        <v>2.3631751026175273E-2</v>
      </c>
      <c r="H27" s="443"/>
      <c r="I27" s="443"/>
      <c r="J27" s="443"/>
      <c r="K27" s="443"/>
      <c r="L27" s="443"/>
      <c r="M27" s="443"/>
      <c r="N27" s="572"/>
      <c r="O27" s="583"/>
    </row>
    <row r="28" spans="1:15" x14ac:dyDescent="0.2">
      <c r="A28" s="194"/>
      <c r="B28" s="194"/>
      <c r="C28" s="502"/>
      <c r="D28" s="156"/>
      <c r="E28" s="156"/>
      <c r="F28" s="156"/>
      <c r="G28" s="453" t="s">
        <v>147</v>
      </c>
      <c r="H28" s="443"/>
      <c r="I28" s="443"/>
      <c r="J28" s="443"/>
      <c r="K28" s="443"/>
      <c r="L28" s="443"/>
      <c r="M28" s="443"/>
      <c r="N28" s="443"/>
      <c r="O28" s="443"/>
    </row>
    <row r="29" spans="1:15" x14ac:dyDescent="0.2">
      <c r="A29" s="194"/>
      <c r="B29" s="194"/>
      <c r="C29" s="502"/>
      <c r="D29" s="156"/>
      <c r="E29" s="156"/>
      <c r="F29" s="156"/>
      <c r="G29" s="453"/>
      <c r="H29" s="443"/>
      <c r="I29" s="443"/>
      <c r="J29" s="443"/>
      <c r="K29" s="443"/>
      <c r="L29" s="443"/>
      <c r="M29" s="443"/>
      <c r="N29" s="443"/>
      <c r="O29" s="443"/>
    </row>
    <row r="30" spans="1:15" x14ac:dyDescent="0.2">
      <c r="J30" s="584"/>
      <c r="K30" s="584" t="str">
        <f>H5</f>
        <v>Duben</v>
      </c>
      <c r="L30" s="584" t="str">
        <f>J5</f>
        <v>Květen</v>
      </c>
      <c r="M30" s="584" t="str">
        <f>L5</f>
        <v>Červen</v>
      </c>
    </row>
    <row r="31" spans="1:15" x14ac:dyDescent="0.2">
      <c r="H31" s="584" t="str">
        <f t="shared" ref="H31:H38" si="6">A9</f>
        <v>JE</v>
      </c>
      <c r="I31" s="585">
        <f t="shared" ref="I31:I38" si="7">G9</f>
        <v>0</v>
      </c>
      <c r="J31" s="584" t="str">
        <f t="shared" ref="J31:J38" si="8">A9</f>
        <v>JE</v>
      </c>
      <c r="K31" s="492">
        <f t="shared" ref="K31:K38" si="9">H9</f>
        <v>0</v>
      </c>
      <c r="L31" s="492">
        <f t="shared" ref="L31:L38" si="10">J9</f>
        <v>0</v>
      </c>
      <c r="M31" s="492">
        <f t="shared" ref="M31:M38" si="11">L9</f>
        <v>0</v>
      </c>
    </row>
    <row r="32" spans="1:15" x14ac:dyDescent="0.2">
      <c r="H32" s="584" t="str">
        <f t="shared" si="6"/>
        <v>PE</v>
      </c>
      <c r="I32" s="585">
        <f t="shared" si="7"/>
        <v>5.0224356785040128E-2</v>
      </c>
      <c r="J32" s="584" t="str">
        <f t="shared" si="8"/>
        <v>PE</v>
      </c>
      <c r="K32" s="492">
        <f t="shared" si="9"/>
        <v>239995.89700000003</v>
      </c>
      <c r="L32" s="492">
        <f t="shared" si="10"/>
        <v>224738.41800000001</v>
      </c>
      <c r="M32" s="492">
        <f t="shared" si="11"/>
        <v>200507.35200000001</v>
      </c>
    </row>
    <row r="33" spans="8:13" ht="12.75" customHeight="1" x14ac:dyDescent="0.2">
      <c r="H33" s="584" t="str">
        <f t="shared" si="6"/>
        <v>PPE</v>
      </c>
      <c r="I33" s="585">
        <f t="shared" si="7"/>
        <v>0.29336266960029334</v>
      </c>
      <c r="J33" s="584" t="str">
        <f t="shared" si="8"/>
        <v>PPE</v>
      </c>
      <c r="K33" s="492">
        <f t="shared" si="9"/>
        <v>163488.9</v>
      </c>
      <c r="L33" s="492">
        <f t="shared" si="10"/>
        <v>176705</v>
      </c>
      <c r="M33" s="492">
        <f t="shared" si="11"/>
        <v>172669.1</v>
      </c>
    </row>
    <row r="34" spans="8:13" x14ac:dyDescent="0.2">
      <c r="H34" s="584" t="str">
        <f t="shared" si="6"/>
        <v>PSE</v>
      </c>
      <c r="I34" s="585">
        <f t="shared" si="7"/>
        <v>1.5868771341573322E-2</v>
      </c>
      <c r="J34" s="584" t="str">
        <f t="shared" si="8"/>
        <v>PSE</v>
      </c>
      <c r="K34" s="492">
        <f t="shared" si="9"/>
        <v>5340.1050000000005</v>
      </c>
      <c r="L34" s="492">
        <f t="shared" si="10"/>
        <v>4249.7050000000008</v>
      </c>
      <c r="M34" s="492">
        <f t="shared" si="11"/>
        <v>4004.6700000000005</v>
      </c>
    </row>
    <row r="35" spans="8:13" ht="13.5" customHeight="1" x14ac:dyDescent="0.2">
      <c r="H35" s="584" t="str">
        <f t="shared" si="6"/>
        <v>VE</v>
      </c>
      <c r="I35" s="585">
        <f t="shared" si="7"/>
        <v>6.8985401040571222E-3</v>
      </c>
      <c r="J35" s="584" t="str">
        <f t="shared" si="8"/>
        <v>VE</v>
      </c>
      <c r="K35" s="492">
        <f t="shared" si="9"/>
        <v>2415.4079999999994</v>
      </c>
      <c r="L35" s="492">
        <f t="shared" si="10"/>
        <v>1328.3030000000001</v>
      </c>
      <c r="M35" s="492">
        <f t="shared" si="11"/>
        <v>1833.1920000000002</v>
      </c>
    </row>
    <row r="36" spans="8:13" ht="12.75" customHeight="1" x14ac:dyDescent="0.2">
      <c r="H36" s="584" t="str">
        <f t="shared" si="6"/>
        <v>PVE</v>
      </c>
      <c r="I36" s="585">
        <f t="shared" si="7"/>
        <v>0</v>
      </c>
      <c r="J36" s="584" t="str">
        <f t="shared" si="8"/>
        <v>PVE</v>
      </c>
      <c r="K36" s="492">
        <f t="shared" si="9"/>
        <v>0</v>
      </c>
      <c r="L36" s="492">
        <f t="shared" si="10"/>
        <v>0</v>
      </c>
      <c r="M36" s="492">
        <f t="shared" si="11"/>
        <v>0</v>
      </c>
    </row>
    <row r="37" spans="8:13" ht="12.75" customHeight="1" x14ac:dyDescent="0.2">
      <c r="H37" s="584" t="str">
        <f t="shared" si="6"/>
        <v>VTE</v>
      </c>
      <c r="I37" s="585">
        <f t="shared" si="7"/>
        <v>0.18569886980010192</v>
      </c>
      <c r="J37" s="584" t="str">
        <f t="shared" si="8"/>
        <v>VTE</v>
      </c>
      <c r="K37" s="492">
        <f t="shared" si="9"/>
        <v>6932.3470000000007</v>
      </c>
      <c r="L37" s="492">
        <f t="shared" si="10"/>
        <v>9092.1779999999999</v>
      </c>
      <c r="M37" s="492">
        <f t="shared" si="11"/>
        <v>3465.3319999999999</v>
      </c>
    </row>
    <row r="38" spans="8:13" ht="12.75" customHeight="1" x14ac:dyDescent="0.2">
      <c r="H38" s="584" t="str">
        <f t="shared" si="6"/>
        <v>FVE</v>
      </c>
      <c r="I38" s="585">
        <f t="shared" si="7"/>
        <v>6.3233017964692629E-3</v>
      </c>
      <c r="J38" s="584" t="str">
        <f t="shared" si="8"/>
        <v>FVE</v>
      </c>
      <c r="K38" s="492">
        <f t="shared" si="9"/>
        <v>1433.8289999999997</v>
      </c>
      <c r="L38" s="492">
        <f t="shared" si="10"/>
        <v>1764.3190000000002</v>
      </c>
      <c r="M38" s="492">
        <f t="shared" si="11"/>
        <v>1660.7180000000003</v>
      </c>
    </row>
    <row r="39" spans="8:13" ht="12.75" customHeight="1" x14ac:dyDescent="0.2"/>
  </sheetData>
  <mergeCells count="20">
    <mergeCell ref="A22:A23"/>
    <mergeCell ref="B22:G22"/>
    <mergeCell ref="A7:A8"/>
    <mergeCell ref="B7:G7"/>
    <mergeCell ref="H7:M7"/>
    <mergeCell ref="B18:G18"/>
    <mergeCell ref="B19:G19"/>
    <mergeCell ref="B20:C20"/>
    <mergeCell ref="D20:E20"/>
    <mergeCell ref="F20:G20"/>
    <mergeCell ref="B3:G3"/>
    <mergeCell ref="H3:M3"/>
    <mergeCell ref="B4:G4"/>
    <mergeCell ref="H4:M4"/>
    <mergeCell ref="B5:C5"/>
    <mergeCell ref="D5:E5"/>
    <mergeCell ref="F5:G5"/>
    <mergeCell ref="H5:I5"/>
    <mergeCell ref="J5:K5"/>
    <mergeCell ref="L5:M5"/>
  </mergeCells>
  <pageMargins left="0.31496062992125984" right="0.31496062992125984" top="0.35433070866141736" bottom="0.35433070866141736" header="0.31496062992125984" footer="0.19685039370078741"/>
  <pageSetup paperSize="9" fitToWidth="0" fitToHeight="0" orientation="landscape" r:id="rId1"/>
  <headerFooter differentFirst="1" scaleWithDoc="0">
    <oddFooter>&amp;C&amp;8Stránka &amp;P z &amp;N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8"/>
  <dimension ref="A1:U38"/>
  <sheetViews>
    <sheetView showGridLines="0" zoomScaleNormal="100" workbookViewId="0">
      <selection activeCell="P5" sqref="P5"/>
    </sheetView>
  </sheetViews>
  <sheetFormatPr defaultRowHeight="12" x14ac:dyDescent="0.2"/>
  <cols>
    <col min="1" max="1" width="9.42578125" style="18" customWidth="1"/>
    <col min="2" max="2" width="14.42578125" style="18" customWidth="1"/>
    <col min="3" max="3" width="8" style="18" bestFit="1" customWidth="1"/>
    <col min="4" max="4" width="14.42578125" style="18" customWidth="1"/>
    <col min="5" max="5" width="8" style="18" bestFit="1" customWidth="1"/>
    <col min="6" max="6" width="14.42578125" style="18" customWidth="1"/>
    <col min="7" max="7" width="8" style="18" bestFit="1" customWidth="1"/>
    <col min="8" max="8" width="14.42578125" style="18" customWidth="1"/>
    <col min="9" max="9" width="8" style="18" bestFit="1" customWidth="1"/>
    <col min="10" max="10" width="14.42578125" style="18" customWidth="1"/>
    <col min="11" max="11" width="8" style="18" bestFit="1" customWidth="1"/>
    <col min="12" max="12" width="14.42578125" style="18" customWidth="1"/>
    <col min="13" max="13" width="8" style="18" bestFit="1" customWidth="1"/>
    <col min="14" max="26" width="9.140625" style="18" customWidth="1"/>
    <col min="27" max="16384" width="9.140625" style="18"/>
  </cols>
  <sheetData>
    <row r="1" spans="1:21" ht="18.75" x14ac:dyDescent="0.3">
      <c r="A1" s="434" t="s">
        <v>398</v>
      </c>
      <c r="B1" s="443"/>
      <c r="C1" s="443"/>
      <c r="D1" s="443"/>
      <c r="E1" s="443"/>
      <c r="F1" s="443"/>
      <c r="G1" s="443"/>
      <c r="H1" s="443"/>
      <c r="I1" s="443"/>
      <c r="J1" s="443"/>
      <c r="K1" s="443"/>
      <c r="L1" s="443"/>
      <c r="M1" s="435" t="str">
        <f>Obsah!$A$1</f>
        <v>II. čtvrtletí 2016</v>
      </c>
      <c r="N1" s="443"/>
      <c r="O1" s="443"/>
    </row>
    <row r="2" spans="1:21" ht="7.5" customHeight="1" x14ac:dyDescent="0.3">
      <c r="A2" s="434"/>
      <c r="B2" s="443"/>
      <c r="C2" s="443"/>
      <c r="D2" s="443"/>
      <c r="E2" s="443"/>
      <c r="F2" s="443"/>
      <c r="G2" s="443"/>
      <c r="H2" s="443"/>
      <c r="I2" s="443"/>
      <c r="J2" s="443"/>
      <c r="K2" s="443"/>
      <c r="L2" s="443"/>
      <c r="M2" s="443"/>
      <c r="N2" s="443"/>
      <c r="O2" s="443"/>
    </row>
    <row r="3" spans="1:21" x14ac:dyDescent="0.2">
      <c r="A3" s="436"/>
      <c r="B3" s="721" t="s">
        <v>305</v>
      </c>
      <c r="C3" s="721"/>
      <c r="D3" s="721"/>
      <c r="E3" s="721"/>
      <c r="F3" s="721"/>
      <c r="G3" s="726"/>
      <c r="H3" s="720" t="s">
        <v>33</v>
      </c>
      <c r="I3" s="721"/>
      <c r="J3" s="721"/>
      <c r="K3" s="721"/>
      <c r="L3" s="721"/>
      <c r="M3" s="721"/>
      <c r="N3" s="56"/>
    </row>
    <row r="4" spans="1:21" ht="13.5" customHeight="1" x14ac:dyDescent="0.25">
      <c r="A4" s="436"/>
      <c r="B4" s="722" t="s">
        <v>274</v>
      </c>
      <c r="C4" s="723"/>
      <c r="D4" s="723"/>
      <c r="E4" s="723"/>
      <c r="F4" s="723"/>
      <c r="G4" s="727"/>
      <c r="H4" s="722" t="s">
        <v>5</v>
      </c>
      <c r="I4" s="723"/>
      <c r="J4" s="723"/>
      <c r="K4" s="723"/>
      <c r="L4" s="723"/>
      <c r="M4" s="723"/>
      <c r="N4" s="503"/>
    </row>
    <row r="5" spans="1:21" x14ac:dyDescent="0.2">
      <c r="A5" s="169"/>
      <c r="B5" s="717" t="s">
        <v>86</v>
      </c>
      <c r="C5" s="718"/>
      <c r="D5" s="717" t="s">
        <v>87</v>
      </c>
      <c r="E5" s="718"/>
      <c r="F5" s="717" t="s">
        <v>88</v>
      </c>
      <c r="G5" s="718"/>
      <c r="H5" s="717" t="s">
        <v>86</v>
      </c>
      <c r="I5" s="718"/>
      <c r="J5" s="717" t="s">
        <v>87</v>
      </c>
      <c r="K5" s="718"/>
      <c r="L5" s="717" t="s">
        <v>88</v>
      </c>
      <c r="M5" s="719"/>
      <c r="N5" s="581"/>
    </row>
    <row r="6" spans="1:21" x14ac:dyDescent="0.2">
      <c r="A6" s="157"/>
      <c r="B6" s="639" t="s">
        <v>342</v>
      </c>
      <c r="C6" s="444" t="s">
        <v>340</v>
      </c>
      <c r="D6" s="444" t="s">
        <v>342</v>
      </c>
      <c r="E6" s="444" t="s">
        <v>340</v>
      </c>
      <c r="F6" s="444" t="s">
        <v>342</v>
      </c>
      <c r="G6" s="444" t="s">
        <v>340</v>
      </c>
      <c r="H6" s="444" t="s">
        <v>342</v>
      </c>
      <c r="I6" s="444" t="s">
        <v>340</v>
      </c>
      <c r="J6" s="444" t="s">
        <v>342</v>
      </c>
      <c r="K6" s="444" t="s">
        <v>340</v>
      </c>
      <c r="L6" s="444" t="s">
        <v>342</v>
      </c>
      <c r="M6" s="568" t="s">
        <v>340</v>
      </c>
      <c r="N6" s="581"/>
    </row>
    <row r="7" spans="1:21" x14ac:dyDescent="0.2">
      <c r="A7" s="707" t="s">
        <v>72</v>
      </c>
      <c r="B7" s="661">
        <f>F8</f>
        <v>380.2823599999997</v>
      </c>
      <c r="C7" s="662"/>
      <c r="D7" s="662"/>
      <c r="E7" s="662"/>
      <c r="F7" s="662"/>
      <c r="G7" s="663"/>
      <c r="H7" s="661">
        <f>SUM(H8,J8,L8)</f>
        <v>292003.59899999999</v>
      </c>
      <c r="I7" s="662"/>
      <c r="J7" s="662"/>
      <c r="K7" s="662"/>
      <c r="L7" s="662"/>
      <c r="M7" s="662"/>
      <c r="N7" s="504"/>
    </row>
    <row r="8" spans="1:21" x14ac:dyDescent="0.2">
      <c r="A8" s="709"/>
      <c r="B8" s="446">
        <f>SUM(B9:B16)</f>
        <v>381.39377999999965</v>
      </c>
      <c r="C8" s="565">
        <v>1.7366973075551635E-2</v>
      </c>
      <c r="D8" s="447">
        <f>SUM(D9:D16)</f>
        <v>381.14407999999969</v>
      </c>
      <c r="E8" s="565">
        <v>1.7358759775079394E-2</v>
      </c>
      <c r="F8" s="447">
        <f>SUM(F9:F16)</f>
        <v>380.2823599999997</v>
      </c>
      <c r="G8" s="565">
        <v>1.7329782262968083E-2</v>
      </c>
      <c r="H8" s="446">
        <f t="shared" ref="H8" si="0">SUM(H9:H16)</f>
        <v>96154.02399999999</v>
      </c>
      <c r="I8" s="565">
        <v>1.3595890361402158E-2</v>
      </c>
      <c r="J8" s="447">
        <f t="shared" ref="J8" si="1">SUM(J9:J16)</f>
        <v>89817.886000000028</v>
      </c>
      <c r="K8" s="565">
        <v>1.2980357628307864E-2</v>
      </c>
      <c r="L8" s="447">
        <f t="shared" ref="L8" si="2">SUM(L9:L16)</f>
        <v>106031.68899999997</v>
      </c>
      <c r="M8" s="565">
        <v>1.6965531669887589E-2</v>
      </c>
      <c r="N8" s="20"/>
    </row>
    <row r="9" spans="1:21" x14ac:dyDescent="0.2">
      <c r="A9" s="450" t="s">
        <v>8</v>
      </c>
      <c r="B9" s="327">
        <v>0</v>
      </c>
      <c r="C9" s="500">
        <v>0</v>
      </c>
      <c r="D9" s="210">
        <v>0</v>
      </c>
      <c r="E9" s="500">
        <v>0</v>
      </c>
      <c r="F9" s="210">
        <v>0</v>
      </c>
      <c r="G9" s="500">
        <v>0</v>
      </c>
      <c r="H9" s="327">
        <v>0</v>
      </c>
      <c r="I9" s="500">
        <v>0</v>
      </c>
      <c r="J9" s="210">
        <v>0</v>
      </c>
      <c r="K9" s="500">
        <v>0</v>
      </c>
      <c r="L9" s="210">
        <v>0</v>
      </c>
      <c r="M9" s="500">
        <v>0</v>
      </c>
      <c r="N9" s="570"/>
      <c r="O9" s="582"/>
    </row>
    <row r="10" spans="1:21" x14ac:dyDescent="0.2">
      <c r="A10" s="450" t="s">
        <v>36</v>
      </c>
      <c r="B10" s="327">
        <v>199.59900000000002</v>
      </c>
      <c r="C10" s="500">
        <v>1.8400384603152138E-2</v>
      </c>
      <c r="D10" s="210">
        <v>199.59900000000002</v>
      </c>
      <c r="E10" s="500">
        <v>1.8400656010642193E-2</v>
      </c>
      <c r="F10" s="210">
        <v>199.59900000000002</v>
      </c>
      <c r="G10" s="500">
        <v>1.8399404210295178E-2</v>
      </c>
      <c r="H10" s="327">
        <v>46123.883000000002</v>
      </c>
      <c r="I10" s="500">
        <v>1.3208778591984634E-2</v>
      </c>
      <c r="J10" s="210">
        <v>42381.164999999994</v>
      </c>
      <c r="K10" s="500">
        <v>1.2684989901865775E-2</v>
      </c>
      <c r="L10" s="210">
        <v>64709.976999999999</v>
      </c>
      <c r="M10" s="500">
        <v>1.9578128681295916E-2</v>
      </c>
      <c r="N10" s="570"/>
      <c r="O10" s="582"/>
    </row>
    <row r="11" spans="1:21" x14ac:dyDescent="0.2">
      <c r="A11" s="431" t="s">
        <v>37</v>
      </c>
      <c r="B11" s="448">
        <v>0</v>
      </c>
      <c r="C11" s="500">
        <v>0</v>
      </c>
      <c r="D11" s="449">
        <v>0</v>
      </c>
      <c r="E11" s="500">
        <v>0</v>
      </c>
      <c r="F11" s="449">
        <v>0</v>
      </c>
      <c r="G11" s="500">
        <v>0</v>
      </c>
      <c r="H11" s="448">
        <v>0</v>
      </c>
      <c r="I11" s="500">
        <v>0</v>
      </c>
      <c r="J11" s="449">
        <v>0</v>
      </c>
      <c r="K11" s="500">
        <v>0</v>
      </c>
      <c r="L11" s="449">
        <v>0</v>
      </c>
      <c r="M11" s="500">
        <v>0</v>
      </c>
      <c r="N11" s="570"/>
      <c r="O11" s="582"/>
    </row>
    <row r="12" spans="1:21" x14ac:dyDescent="0.2">
      <c r="A12" s="431" t="s">
        <v>38</v>
      </c>
      <c r="B12" s="327">
        <v>53.713999999999992</v>
      </c>
      <c r="C12" s="500">
        <v>6.2798566180854901E-2</v>
      </c>
      <c r="D12" s="210">
        <v>53.713999999999992</v>
      </c>
      <c r="E12" s="500">
        <v>6.279753832340379E-2</v>
      </c>
      <c r="F12" s="210">
        <v>53.464999999999996</v>
      </c>
      <c r="G12" s="500">
        <v>6.2160147979867936E-2</v>
      </c>
      <c r="H12" s="327">
        <v>27223.340999999997</v>
      </c>
      <c r="I12" s="500">
        <v>9.0211799096230436E-2</v>
      </c>
      <c r="J12" s="210">
        <v>25727.232000000007</v>
      </c>
      <c r="K12" s="500">
        <v>8.8404650666023862E-2</v>
      </c>
      <c r="L12" s="210">
        <v>24259.659</v>
      </c>
      <c r="M12" s="500">
        <v>9.1142102867218425E-2</v>
      </c>
      <c r="N12" s="570"/>
      <c r="O12" s="582"/>
    </row>
    <row r="13" spans="1:21" x14ac:dyDescent="0.2">
      <c r="A13" s="431" t="s">
        <v>59</v>
      </c>
      <c r="B13" s="448">
        <v>29.45839999999999</v>
      </c>
      <c r="C13" s="500">
        <v>2.7106903249968457E-2</v>
      </c>
      <c r="D13" s="449">
        <v>29.503399999999992</v>
      </c>
      <c r="E13" s="500">
        <v>2.7157199883320316E-2</v>
      </c>
      <c r="F13" s="449">
        <v>29.428399999999993</v>
      </c>
      <c r="G13" s="500">
        <v>2.7133520128071988E-2</v>
      </c>
      <c r="H13" s="448">
        <v>11805.026</v>
      </c>
      <c r="I13" s="500">
        <v>6.327271058130067E-2</v>
      </c>
      <c r="J13" s="449">
        <v>7315.8569999999972</v>
      </c>
      <c r="K13" s="500">
        <v>5.6131482696292083E-2</v>
      </c>
      <c r="L13" s="449">
        <v>4491.9739999999993</v>
      </c>
      <c r="M13" s="500">
        <v>2.3832081956096828E-2</v>
      </c>
      <c r="N13" s="570"/>
      <c r="O13" s="582"/>
    </row>
    <row r="14" spans="1:21" x14ac:dyDescent="0.2">
      <c r="A14" s="431" t="s">
        <v>60</v>
      </c>
      <c r="B14" s="327">
        <v>0</v>
      </c>
      <c r="C14" s="500">
        <v>0</v>
      </c>
      <c r="D14" s="210">
        <v>0</v>
      </c>
      <c r="E14" s="500">
        <v>0</v>
      </c>
      <c r="F14" s="210">
        <v>0</v>
      </c>
      <c r="G14" s="500">
        <v>0</v>
      </c>
      <c r="H14" s="327">
        <v>0</v>
      </c>
      <c r="I14" s="500">
        <v>0</v>
      </c>
      <c r="J14" s="210">
        <v>0</v>
      </c>
      <c r="K14" s="500">
        <v>0</v>
      </c>
      <c r="L14" s="210">
        <v>0</v>
      </c>
      <c r="M14" s="500">
        <v>0</v>
      </c>
      <c r="N14" s="570"/>
      <c r="O14" s="582"/>
      <c r="P14" s="194"/>
      <c r="Q14" s="502"/>
      <c r="R14" s="156"/>
      <c r="S14" s="156"/>
      <c r="T14" s="156"/>
      <c r="U14" s="156"/>
    </row>
    <row r="15" spans="1:21" x14ac:dyDescent="0.2">
      <c r="A15" s="431" t="s">
        <v>61</v>
      </c>
      <c r="B15" s="327">
        <v>8.0044999999999984</v>
      </c>
      <c r="C15" s="500">
        <v>2.8381138713192183E-2</v>
      </c>
      <c r="D15" s="210">
        <v>8.0044999999999984</v>
      </c>
      <c r="E15" s="493">
        <v>2.8381138713192183E-2</v>
      </c>
      <c r="F15" s="210">
        <v>8.0044999999999984</v>
      </c>
      <c r="G15" s="493">
        <v>2.8535738209155607E-2</v>
      </c>
      <c r="H15" s="327">
        <v>1173.172</v>
      </c>
      <c r="I15" s="493">
        <v>3.0996670579037277E-2</v>
      </c>
      <c r="J15" s="210">
        <v>1305.8150000000001</v>
      </c>
      <c r="K15" s="493">
        <v>2.9671032061978984E-2</v>
      </c>
      <c r="L15" s="210">
        <v>581.88200000000006</v>
      </c>
      <c r="M15" s="493">
        <v>2.8306413194086187E-2</v>
      </c>
      <c r="N15" s="570"/>
      <c r="O15" s="582"/>
      <c r="P15" s="194"/>
      <c r="Q15" s="502"/>
      <c r="R15" s="156"/>
      <c r="S15" s="156"/>
      <c r="T15" s="156"/>
      <c r="U15" s="156"/>
    </row>
    <row r="16" spans="1:21" ht="12.75" thickBot="1" x14ac:dyDescent="0.25">
      <c r="A16" s="165" t="s">
        <v>62</v>
      </c>
      <c r="B16" s="497">
        <v>90.617879999999644</v>
      </c>
      <c r="C16" s="501">
        <v>4.3899784146755112E-2</v>
      </c>
      <c r="D16" s="498">
        <v>90.323179999999681</v>
      </c>
      <c r="E16" s="494">
        <v>4.3831169792256208E-2</v>
      </c>
      <c r="F16" s="498">
        <v>89.785459999999645</v>
      </c>
      <c r="G16" s="494">
        <v>4.3893336877960008E-2</v>
      </c>
      <c r="H16" s="497">
        <v>9828.6019999999862</v>
      </c>
      <c r="I16" s="499">
        <v>4.2260873455961759E-2</v>
      </c>
      <c r="J16" s="498">
        <v>13087.817000000028</v>
      </c>
      <c r="K16" s="499">
        <v>4.5397661201750955E-2</v>
      </c>
      <c r="L16" s="498">
        <v>11988.196999999976</v>
      </c>
      <c r="M16" s="499">
        <v>4.2614428738300278E-2</v>
      </c>
      <c r="N16" s="570"/>
      <c r="O16" s="582"/>
      <c r="P16" s="194"/>
      <c r="Q16" s="502"/>
      <c r="R16" s="156"/>
      <c r="S16" s="156"/>
      <c r="T16" s="156"/>
      <c r="U16" s="156"/>
    </row>
    <row r="17" spans="1:20" x14ac:dyDescent="0.2">
      <c r="A17" s="186"/>
      <c r="B17" s="443"/>
      <c r="C17" s="443"/>
      <c r="D17" s="443"/>
      <c r="E17" s="443"/>
      <c r="F17" s="443"/>
      <c r="G17" s="443"/>
      <c r="H17" s="443"/>
      <c r="I17" s="443"/>
      <c r="J17" s="443"/>
      <c r="K17" s="443"/>
      <c r="L17" s="453"/>
      <c r="M17" s="453" t="s">
        <v>148</v>
      </c>
      <c r="N17" s="571"/>
      <c r="O17" s="453"/>
    </row>
    <row r="18" spans="1:20" x14ac:dyDescent="0.2">
      <c r="A18" s="569"/>
      <c r="B18" s="721" t="s">
        <v>341</v>
      </c>
      <c r="C18" s="721"/>
      <c r="D18" s="721"/>
      <c r="E18" s="721"/>
      <c r="F18" s="721"/>
      <c r="G18" s="726"/>
      <c r="H18" s="53"/>
      <c r="I18" s="53"/>
      <c r="J18" s="53"/>
      <c r="K18" s="53"/>
      <c r="L18" s="53"/>
      <c r="M18" s="53"/>
      <c r="N18" s="572"/>
      <c r="O18" s="443"/>
      <c r="P18" s="586"/>
      <c r="Q18" s="502"/>
      <c r="R18" s="54"/>
      <c r="S18" s="54"/>
      <c r="T18" s="54"/>
    </row>
    <row r="19" spans="1:20" x14ac:dyDescent="0.2">
      <c r="A19" s="495"/>
      <c r="B19" s="728" t="s">
        <v>5</v>
      </c>
      <c r="C19" s="729"/>
      <c r="D19" s="729"/>
      <c r="E19" s="729"/>
      <c r="F19" s="729"/>
      <c r="G19" s="729"/>
      <c r="H19" s="572" t="str">
        <f>A24</f>
        <v>VO z vvn</v>
      </c>
      <c r="I19" s="583">
        <f>(B24+D24+F24)/'12'!B24</f>
        <v>5.8613704061573582E-2</v>
      </c>
      <c r="J19" s="584" t="str">
        <f>A9</f>
        <v>JE</v>
      </c>
      <c r="K19" s="570">
        <f t="shared" ref="K19:K26" si="3">H9+J9+L9</f>
        <v>0</v>
      </c>
      <c r="L19" s="584" t="str">
        <f>A9</f>
        <v>JE</v>
      </c>
      <c r="M19" s="582">
        <f>K19/'12'!B4</f>
        <v>0</v>
      </c>
      <c r="N19" s="572"/>
      <c r="O19" s="443"/>
      <c r="P19" s="586"/>
      <c r="Q19" s="502"/>
      <c r="R19" s="54"/>
      <c r="S19" s="54"/>
      <c r="T19" s="54"/>
    </row>
    <row r="20" spans="1:20" x14ac:dyDescent="0.2">
      <c r="A20" s="496"/>
      <c r="B20" s="719" t="s">
        <v>86</v>
      </c>
      <c r="C20" s="718"/>
      <c r="D20" s="719" t="s">
        <v>87</v>
      </c>
      <c r="E20" s="718"/>
      <c r="F20" s="719" t="s">
        <v>88</v>
      </c>
      <c r="G20" s="718"/>
      <c r="H20" s="572" t="str">
        <f>A25</f>
        <v>VO z vn</v>
      </c>
      <c r="I20" s="583">
        <f>(B25+D25+F25)/'12'!C24</f>
        <v>5.8849795826631142E-2</v>
      </c>
      <c r="J20" s="584" t="str">
        <f t="shared" ref="J20:J26" si="4">A10</f>
        <v>PE</v>
      </c>
      <c r="K20" s="570">
        <f t="shared" si="3"/>
        <v>153215.02499999999</v>
      </c>
      <c r="L20" s="584" t="str">
        <f t="shared" ref="L20:L26" si="5">A10</f>
        <v>PE</v>
      </c>
      <c r="M20" s="582">
        <f>K20/'12'!C4</f>
        <v>1.5112679509970178E-2</v>
      </c>
      <c r="N20" s="572"/>
      <c r="O20" s="443"/>
      <c r="P20" s="586"/>
      <c r="Q20" s="502"/>
      <c r="R20" s="510"/>
      <c r="S20" s="510"/>
      <c r="T20" s="510"/>
    </row>
    <row r="21" spans="1:20" x14ac:dyDescent="0.2">
      <c r="A21" s="638"/>
      <c r="B21" s="639" t="s">
        <v>342</v>
      </c>
      <c r="C21" s="444" t="s">
        <v>340</v>
      </c>
      <c r="D21" s="444" t="s">
        <v>342</v>
      </c>
      <c r="E21" s="444" t="s">
        <v>340</v>
      </c>
      <c r="F21" s="444" t="s">
        <v>342</v>
      </c>
      <c r="G21" s="568" t="s">
        <v>340</v>
      </c>
      <c r="H21" s="572" t="str">
        <f>A26</f>
        <v>MOP</v>
      </c>
      <c r="I21" s="583">
        <f>(B26+D26+F26)/'12'!D24</f>
        <v>6.3120536917412901E-2</v>
      </c>
      <c r="J21" s="584" t="str">
        <f t="shared" si="4"/>
        <v>PPE</v>
      </c>
      <c r="K21" s="570">
        <f t="shared" si="3"/>
        <v>0</v>
      </c>
      <c r="L21" s="584" t="str">
        <f t="shared" si="5"/>
        <v>PPE</v>
      </c>
      <c r="M21" s="582">
        <f>K21/'12'!D4</f>
        <v>0</v>
      </c>
      <c r="N21" s="572"/>
      <c r="O21" s="443"/>
      <c r="P21" s="586"/>
      <c r="Q21" s="502"/>
      <c r="R21" s="54"/>
      <c r="S21" s="54"/>
      <c r="T21" s="54"/>
    </row>
    <row r="22" spans="1:20" x14ac:dyDescent="0.2">
      <c r="A22" s="724" t="s">
        <v>72</v>
      </c>
      <c r="B22" s="661">
        <f>SUM(B23:F23)</f>
        <v>760560.31441146147</v>
      </c>
      <c r="C22" s="662"/>
      <c r="D22" s="662"/>
      <c r="E22" s="662"/>
      <c r="F22" s="662"/>
      <c r="G22" s="662"/>
      <c r="H22" s="572" t="str">
        <f>A27</f>
        <v>MOO</v>
      </c>
      <c r="I22" s="583">
        <f>(B27+D27+F27)/'12'!E24</f>
        <v>6.2023231163625812E-2</v>
      </c>
      <c r="J22" s="584" t="str">
        <f t="shared" si="4"/>
        <v>PSE</v>
      </c>
      <c r="K22" s="570">
        <f t="shared" si="3"/>
        <v>77210.232000000004</v>
      </c>
      <c r="L22" s="584" t="str">
        <f t="shared" si="5"/>
        <v>PSE</v>
      </c>
      <c r="M22" s="582">
        <f>K22/'12'!E4</f>
        <v>8.9887817721120339E-2</v>
      </c>
      <c r="N22" s="572"/>
      <c r="O22" s="443"/>
      <c r="P22" s="586"/>
      <c r="Q22" s="502"/>
      <c r="R22" s="54"/>
      <c r="S22" s="54"/>
      <c r="T22" s="54"/>
    </row>
    <row r="23" spans="1:20" x14ac:dyDescent="0.2">
      <c r="A23" s="725"/>
      <c r="B23" s="446">
        <f>SUM(B24:B27)</f>
        <v>263106.91099999996</v>
      </c>
      <c r="C23" s="566">
        <v>6.0465948416132086E-2</v>
      </c>
      <c r="D23" s="447">
        <f>SUM(D24:D27)</f>
        <v>254662.80699999997</v>
      </c>
      <c r="E23" s="566">
        <v>5.9945513104555911E-2</v>
      </c>
      <c r="F23" s="447">
        <f>SUM(F24:F27)</f>
        <v>242790.47600000002</v>
      </c>
      <c r="G23" s="566">
        <v>6.0172296752532155E-2</v>
      </c>
      <c r="H23" s="443"/>
      <c r="I23" s="443"/>
      <c r="J23" s="584" t="str">
        <f t="shared" si="4"/>
        <v>VE</v>
      </c>
      <c r="K23" s="570">
        <f t="shared" si="3"/>
        <v>23612.856999999996</v>
      </c>
      <c r="L23" s="584" t="str">
        <f t="shared" si="5"/>
        <v>VE</v>
      </c>
      <c r="M23" s="582">
        <f>K23/'12'!F4</f>
        <v>4.6721832400009947E-2</v>
      </c>
      <c r="N23" s="572"/>
      <c r="O23" s="443"/>
      <c r="P23" s="586"/>
      <c r="Q23" s="502"/>
      <c r="R23" s="505"/>
      <c r="S23" s="510"/>
      <c r="T23" s="510"/>
    </row>
    <row r="24" spans="1:20" x14ac:dyDescent="0.2">
      <c r="A24" s="438" t="s">
        <v>9</v>
      </c>
      <c r="B24" s="579">
        <v>36901.842000000004</v>
      </c>
      <c r="C24" s="506">
        <v>6.3002526131776287E-2</v>
      </c>
      <c r="D24" s="508">
        <v>38244.748999999996</v>
      </c>
      <c r="E24" s="506">
        <v>6.2760742277589932E-2</v>
      </c>
      <c r="F24" s="508">
        <v>39601.514999999999</v>
      </c>
      <c r="G24" s="506">
        <v>5.1929112937083341E-2</v>
      </c>
      <c r="H24" s="443"/>
      <c r="I24" s="443"/>
      <c r="J24" s="584" t="str">
        <f t="shared" si="4"/>
        <v>PVE</v>
      </c>
      <c r="K24" s="570">
        <f t="shared" si="3"/>
        <v>0</v>
      </c>
      <c r="L24" s="584" t="str">
        <f t="shared" si="5"/>
        <v>PVE</v>
      </c>
      <c r="M24" s="582">
        <f>K24/'12'!G4</f>
        <v>0</v>
      </c>
      <c r="N24" s="572"/>
      <c r="O24" s="583"/>
      <c r="T24" s="453"/>
    </row>
    <row r="25" spans="1:20" x14ac:dyDescent="0.2">
      <c r="A25" s="438" t="s">
        <v>10</v>
      </c>
      <c r="B25" s="579">
        <v>112510.62299999999</v>
      </c>
      <c r="C25" s="506">
        <v>5.7405239772899366E-2</v>
      </c>
      <c r="D25" s="508">
        <v>114693.731</v>
      </c>
      <c r="E25" s="506">
        <v>5.7386683020467018E-2</v>
      </c>
      <c r="F25" s="508">
        <v>112930.07900000001</v>
      </c>
      <c r="G25" s="506">
        <v>6.201011490957152E-2</v>
      </c>
      <c r="H25" s="443"/>
      <c r="I25" s="443"/>
      <c r="J25" s="584" t="str">
        <f t="shared" si="4"/>
        <v>VTE</v>
      </c>
      <c r="K25" s="570">
        <f t="shared" si="3"/>
        <v>3060.8690000000001</v>
      </c>
      <c r="L25" s="584" t="str">
        <f t="shared" si="5"/>
        <v>VTE</v>
      </c>
      <c r="M25" s="582">
        <f>K25/'12'!H4</f>
        <v>2.9887030002921658E-2</v>
      </c>
      <c r="N25" s="572"/>
      <c r="O25" s="583"/>
    </row>
    <row r="26" spans="1:20" x14ac:dyDescent="0.2">
      <c r="A26" s="438" t="s">
        <v>199</v>
      </c>
      <c r="B26" s="579">
        <v>39925.975999999995</v>
      </c>
      <c r="C26" s="506">
        <v>6.3213471448922573E-2</v>
      </c>
      <c r="D26" s="508">
        <v>37509.347000000002</v>
      </c>
      <c r="E26" s="506">
        <v>6.2541870414473316E-2</v>
      </c>
      <c r="F26" s="508">
        <v>34452.858999999997</v>
      </c>
      <c r="G26" s="506">
        <v>6.3653288244999578E-2</v>
      </c>
      <c r="H26" s="443"/>
      <c r="I26" s="443"/>
      <c r="J26" s="584" t="str">
        <f t="shared" si="4"/>
        <v>FVE</v>
      </c>
      <c r="K26" s="570">
        <f t="shared" si="3"/>
        <v>34904.615999999995</v>
      </c>
      <c r="L26" s="584" t="str">
        <f t="shared" si="5"/>
        <v>FVE</v>
      </c>
      <c r="M26" s="582">
        <f>K26/'12'!I4</f>
        <v>4.3512181357027217E-2</v>
      </c>
      <c r="N26" s="572"/>
      <c r="O26" s="583"/>
    </row>
    <row r="27" spans="1:20" ht="12.75" thickBot="1" x14ac:dyDescent="0.25">
      <c r="A27" s="439" t="s">
        <v>197</v>
      </c>
      <c r="B27" s="580">
        <v>73768.469999999987</v>
      </c>
      <c r="C27" s="507">
        <v>6.2831854391862466E-2</v>
      </c>
      <c r="D27" s="509">
        <v>64214.979999999996</v>
      </c>
      <c r="E27" s="507">
        <v>6.1715254233769619E-2</v>
      </c>
      <c r="F27" s="509">
        <v>55806.023000000001</v>
      </c>
      <c r="G27" s="507">
        <v>6.1332031965583352E-2</v>
      </c>
      <c r="H27" s="443"/>
      <c r="I27" s="443"/>
      <c r="J27" s="443"/>
      <c r="K27" s="443"/>
      <c r="L27" s="443"/>
      <c r="M27" s="443"/>
      <c r="N27" s="572"/>
      <c r="O27" s="583"/>
    </row>
    <row r="28" spans="1:20" x14ac:dyDescent="0.2">
      <c r="A28" s="194"/>
      <c r="B28" s="194"/>
      <c r="C28" s="502"/>
      <c r="D28" s="156"/>
      <c r="E28" s="156"/>
      <c r="F28" s="156"/>
      <c r="G28" s="453" t="s">
        <v>147</v>
      </c>
      <c r="H28" s="443"/>
      <c r="I28" s="443"/>
      <c r="J28" s="443"/>
      <c r="K28" s="443"/>
      <c r="L28" s="443"/>
      <c r="M28" s="443"/>
    </row>
    <row r="29" spans="1:20" x14ac:dyDescent="0.2">
      <c r="H29" s="443"/>
      <c r="I29" s="443"/>
      <c r="J29" s="443"/>
      <c r="K29" s="443"/>
      <c r="L29" s="443"/>
      <c r="M29" s="443"/>
    </row>
    <row r="30" spans="1:20" x14ac:dyDescent="0.2">
      <c r="J30" s="584"/>
      <c r="K30" s="584" t="str">
        <f>H5</f>
        <v>Duben</v>
      </c>
      <c r="L30" s="584" t="str">
        <f>J5</f>
        <v>Květen</v>
      </c>
      <c r="M30" s="584" t="str">
        <f>L5</f>
        <v>Červen</v>
      </c>
    </row>
    <row r="31" spans="1:20" x14ac:dyDescent="0.2">
      <c r="H31" s="584" t="str">
        <f t="shared" ref="H31:H38" si="6">A9</f>
        <v>JE</v>
      </c>
      <c r="I31" s="585">
        <f t="shared" ref="I31:I38" si="7">G9</f>
        <v>0</v>
      </c>
      <c r="J31" s="584" t="str">
        <f t="shared" ref="J31:J38" si="8">A9</f>
        <v>JE</v>
      </c>
      <c r="K31" s="492">
        <f t="shared" ref="K31:K38" si="9">H9</f>
        <v>0</v>
      </c>
      <c r="L31" s="492">
        <f t="shared" ref="L31:L38" si="10">J9</f>
        <v>0</v>
      </c>
      <c r="M31" s="492">
        <f t="shared" ref="M31:M38" si="11">L9</f>
        <v>0</v>
      </c>
    </row>
    <row r="32" spans="1:20" ht="12.75" customHeight="1" x14ac:dyDescent="0.2">
      <c r="H32" s="584" t="str">
        <f t="shared" si="6"/>
        <v>PE</v>
      </c>
      <c r="I32" s="585">
        <f t="shared" si="7"/>
        <v>1.8399404210295178E-2</v>
      </c>
      <c r="J32" s="584" t="str">
        <f t="shared" si="8"/>
        <v>PE</v>
      </c>
      <c r="K32" s="492">
        <f t="shared" si="9"/>
        <v>46123.883000000002</v>
      </c>
      <c r="L32" s="492">
        <f t="shared" si="10"/>
        <v>42381.164999999994</v>
      </c>
      <c r="M32" s="492">
        <f t="shared" si="11"/>
        <v>64709.976999999999</v>
      </c>
    </row>
    <row r="33" spans="8:13" x14ac:dyDescent="0.2">
      <c r="H33" s="584" t="str">
        <f t="shared" si="6"/>
        <v>PPE</v>
      </c>
      <c r="I33" s="585">
        <f t="shared" si="7"/>
        <v>0</v>
      </c>
      <c r="J33" s="584" t="str">
        <f t="shared" si="8"/>
        <v>PPE</v>
      </c>
      <c r="K33" s="492">
        <f t="shared" si="9"/>
        <v>0</v>
      </c>
      <c r="L33" s="492">
        <f t="shared" si="10"/>
        <v>0</v>
      </c>
      <c r="M33" s="492">
        <f t="shared" si="11"/>
        <v>0</v>
      </c>
    </row>
    <row r="34" spans="8:13" ht="13.5" customHeight="1" x14ac:dyDescent="0.2">
      <c r="H34" s="584" t="str">
        <f t="shared" si="6"/>
        <v>PSE</v>
      </c>
      <c r="I34" s="585">
        <f t="shared" si="7"/>
        <v>6.2160147979867936E-2</v>
      </c>
      <c r="J34" s="584" t="str">
        <f t="shared" si="8"/>
        <v>PSE</v>
      </c>
      <c r="K34" s="492">
        <f t="shared" si="9"/>
        <v>27223.340999999997</v>
      </c>
      <c r="L34" s="492">
        <f t="shared" si="10"/>
        <v>25727.232000000007</v>
      </c>
      <c r="M34" s="492">
        <f t="shared" si="11"/>
        <v>24259.659</v>
      </c>
    </row>
    <row r="35" spans="8:13" ht="12.75" customHeight="1" x14ac:dyDescent="0.2">
      <c r="H35" s="584" t="str">
        <f t="shared" si="6"/>
        <v>VE</v>
      </c>
      <c r="I35" s="585">
        <f t="shared" si="7"/>
        <v>2.7133520128071988E-2</v>
      </c>
      <c r="J35" s="584" t="str">
        <f t="shared" si="8"/>
        <v>VE</v>
      </c>
      <c r="K35" s="492">
        <f t="shared" si="9"/>
        <v>11805.026</v>
      </c>
      <c r="L35" s="492">
        <f t="shared" si="10"/>
        <v>7315.8569999999972</v>
      </c>
      <c r="M35" s="492">
        <f t="shared" si="11"/>
        <v>4491.9739999999993</v>
      </c>
    </row>
    <row r="36" spans="8:13" ht="12.75" customHeight="1" x14ac:dyDescent="0.2">
      <c r="H36" s="584" t="str">
        <f t="shared" si="6"/>
        <v>PVE</v>
      </c>
      <c r="I36" s="585">
        <f t="shared" si="7"/>
        <v>0</v>
      </c>
      <c r="J36" s="584" t="str">
        <f t="shared" si="8"/>
        <v>PVE</v>
      </c>
      <c r="K36" s="492">
        <f t="shared" si="9"/>
        <v>0</v>
      </c>
      <c r="L36" s="492">
        <f t="shared" si="10"/>
        <v>0</v>
      </c>
      <c r="M36" s="492">
        <f t="shared" si="11"/>
        <v>0</v>
      </c>
    </row>
    <row r="37" spans="8:13" ht="12.75" customHeight="1" x14ac:dyDescent="0.2">
      <c r="H37" s="584" t="str">
        <f t="shared" si="6"/>
        <v>VTE</v>
      </c>
      <c r="I37" s="585">
        <f t="shared" si="7"/>
        <v>2.8535738209155607E-2</v>
      </c>
      <c r="J37" s="584" t="str">
        <f t="shared" si="8"/>
        <v>VTE</v>
      </c>
      <c r="K37" s="492">
        <f t="shared" si="9"/>
        <v>1173.172</v>
      </c>
      <c r="L37" s="492">
        <f t="shared" si="10"/>
        <v>1305.8150000000001</v>
      </c>
      <c r="M37" s="492">
        <f t="shared" si="11"/>
        <v>581.88200000000006</v>
      </c>
    </row>
    <row r="38" spans="8:13" ht="12.75" customHeight="1" x14ac:dyDescent="0.2">
      <c r="H38" s="584" t="str">
        <f t="shared" si="6"/>
        <v>FVE</v>
      </c>
      <c r="I38" s="585">
        <f t="shared" si="7"/>
        <v>4.3893336877960008E-2</v>
      </c>
      <c r="J38" s="584" t="str">
        <f t="shared" si="8"/>
        <v>FVE</v>
      </c>
      <c r="K38" s="492">
        <f t="shared" si="9"/>
        <v>9828.6019999999862</v>
      </c>
      <c r="L38" s="492">
        <f t="shared" si="10"/>
        <v>13087.817000000028</v>
      </c>
      <c r="M38" s="492">
        <f t="shared" si="11"/>
        <v>11988.196999999976</v>
      </c>
    </row>
  </sheetData>
  <mergeCells count="20">
    <mergeCell ref="A22:A23"/>
    <mergeCell ref="B22:G22"/>
    <mergeCell ref="A7:A8"/>
    <mergeCell ref="B7:G7"/>
    <mergeCell ref="H7:M7"/>
    <mergeCell ref="B18:G18"/>
    <mergeCell ref="B19:G19"/>
    <mergeCell ref="B20:C20"/>
    <mergeCell ref="D20:E20"/>
    <mergeCell ref="F20:G20"/>
    <mergeCell ref="L5:M5"/>
    <mergeCell ref="B3:G3"/>
    <mergeCell ref="H3:M3"/>
    <mergeCell ref="B4:G4"/>
    <mergeCell ref="H4:M4"/>
    <mergeCell ref="B5:C5"/>
    <mergeCell ref="D5:E5"/>
    <mergeCell ref="F5:G5"/>
    <mergeCell ref="H5:I5"/>
    <mergeCell ref="J5:K5"/>
  </mergeCells>
  <pageMargins left="0.31496062992125984" right="0.31496062992125984" top="0.35433070866141736" bottom="0.35433070866141736" header="0.31496062992125984" footer="0.19685039370078741"/>
  <pageSetup paperSize="9" fitToWidth="0" fitToHeight="0" orientation="landscape" r:id="rId1"/>
  <headerFooter differentFirst="1" scaleWithDoc="0">
    <oddFooter>&amp;C&amp;8Stránka &amp;P z &amp;N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9"/>
  <dimension ref="A1:X39"/>
  <sheetViews>
    <sheetView showGridLines="0" zoomScaleNormal="100" workbookViewId="0"/>
  </sheetViews>
  <sheetFormatPr defaultRowHeight="12" x14ac:dyDescent="0.2"/>
  <cols>
    <col min="1" max="1" width="9.42578125" style="18" customWidth="1"/>
    <col min="2" max="2" width="14.42578125" style="18" customWidth="1"/>
    <col min="3" max="3" width="8" style="18" bestFit="1" customWidth="1"/>
    <col min="4" max="4" width="14.42578125" style="18" customWidth="1"/>
    <col min="5" max="5" width="8" style="18" bestFit="1" customWidth="1"/>
    <col min="6" max="6" width="14.42578125" style="18" customWidth="1"/>
    <col min="7" max="7" width="8" style="18" bestFit="1" customWidth="1"/>
    <col min="8" max="8" width="14.42578125" style="18" customWidth="1"/>
    <col min="9" max="9" width="8" style="18" bestFit="1" customWidth="1"/>
    <col min="10" max="10" width="14.42578125" style="18" customWidth="1"/>
    <col min="11" max="11" width="8" style="18" bestFit="1" customWidth="1"/>
    <col min="12" max="12" width="14.42578125" style="18" customWidth="1"/>
    <col min="13" max="13" width="8" style="18" bestFit="1" customWidth="1"/>
    <col min="14" max="26" width="9.140625" style="18" customWidth="1"/>
    <col min="27" max="16384" width="9.140625" style="18"/>
  </cols>
  <sheetData>
    <row r="1" spans="1:24" ht="18.75" x14ac:dyDescent="0.3">
      <c r="A1" s="434" t="s">
        <v>399</v>
      </c>
      <c r="M1" s="435" t="str">
        <f>Obsah!$A$1</f>
        <v>II. čtvrtletí 2016</v>
      </c>
    </row>
    <row r="2" spans="1:24" ht="7.5" customHeight="1" x14ac:dyDescent="0.2"/>
    <row r="3" spans="1:24" x14ac:dyDescent="0.2">
      <c r="A3" s="436"/>
      <c r="B3" s="721" t="s">
        <v>305</v>
      </c>
      <c r="C3" s="721"/>
      <c r="D3" s="721"/>
      <c r="E3" s="721"/>
      <c r="F3" s="721"/>
      <c r="G3" s="726"/>
      <c r="H3" s="720" t="s">
        <v>33</v>
      </c>
      <c r="I3" s="721"/>
      <c r="J3" s="721"/>
      <c r="K3" s="721"/>
      <c r="L3" s="721"/>
      <c r="M3" s="721"/>
      <c r="N3" s="56"/>
    </row>
    <row r="4" spans="1:24" ht="13.5" x14ac:dyDescent="0.25">
      <c r="A4" s="436"/>
      <c r="B4" s="722" t="s">
        <v>274</v>
      </c>
      <c r="C4" s="723"/>
      <c r="D4" s="723"/>
      <c r="E4" s="723"/>
      <c r="F4" s="723"/>
      <c r="G4" s="727"/>
      <c r="H4" s="722" t="s">
        <v>5</v>
      </c>
      <c r="I4" s="723"/>
      <c r="J4" s="723"/>
      <c r="K4" s="723"/>
      <c r="L4" s="723"/>
      <c r="M4" s="723"/>
      <c r="N4" s="503"/>
    </row>
    <row r="5" spans="1:24" x14ac:dyDescent="0.2">
      <c r="A5" s="169"/>
      <c r="B5" s="717" t="s">
        <v>86</v>
      </c>
      <c r="C5" s="718"/>
      <c r="D5" s="717" t="s">
        <v>87</v>
      </c>
      <c r="E5" s="718"/>
      <c r="F5" s="717" t="s">
        <v>88</v>
      </c>
      <c r="G5" s="718"/>
      <c r="H5" s="717" t="s">
        <v>86</v>
      </c>
      <c r="I5" s="718"/>
      <c r="J5" s="717" t="s">
        <v>87</v>
      </c>
      <c r="K5" s="718"/>
      <c r="L5" s="717" t="s">
        <v>88</v>
      </c>
      <c r="M5" s="719"/>
      <c r="N5" s="433"/>
    </row>
    <row r="6" spans="1:24" x14ac:dyDescent="0.2">
      <c r="A6" s="157"/>
      <c r="B6" s="639" t="s">
        <v>342</v>
      </c>
      <c r="C6" s="444" t="s">
        <v>340</v>
      </c>
      <c r="D6" s="444" t="s">
        <v>342</v>
      </c>
      <c r="E6" s="444" t="s">
        <v>340</v>
      </c>
      <c r="F6" s="444" t="s">
        <v>342</v>
      </c>
      <c r="G6" s="444" t="s">
        <v>340</v>
      </c>
      <c r="H6" s="444" t="s">
        <v>342</v>
      </c>
      <c r="I6" s="444" t="s">
        <v>340</v>
      </c>
      <c r="J6" s="444" t="s">
        <v>342</v>
      </c>
      <c r="K6" s="444" t="s">
        <v>340</v>
      </c>
      <c r="L6" s="444" t="s">
        <v>342</v>
      </c>
      <c r="M6" s="445" t="s">
        <v>340</v>
      </c>
      <c r="N6" s="433"/>
    </row>
    <row r="7" spans="1:24" x14ac:dyDescent="0.2">
      <c r="A7" s="707" t="s">
        <v>72</v>
      </c>
      <c r="B7" s="661">
        <f>F8</f>
        <v>195.03688999999991</v>
      </c>
      <c r="C7" s="662"/>
      <c r="D7" s="662"/>
      <c r="E7" s="662"/>
      <c r="F7" s="662"/>
      <c r="G7" s="663"/>
      <c r="H7" s="661">
        <f>SUM(H8,J8,L8)</f>
        <v>97103.433999999979</v>
      </c>
      <c r="I7" s="662"/>
      <c r="J7" s="662"/>
      <c r="K7" s="662"/>
      <c r="L7" s="662"/>
      <c r="M7" s="662"/>
      <c r="N7" s="504"/>
    </row>
    <row r="8" spans="1:24" x14ac:dyDescent="0.2">
      <c r="A8" s="709"/>
      <c r="B8" s="446">
        <f>SUM(B9:B16)</f>
        <v>197.0668499999999</v>
      </c>
      <c r="C8" s="565">
        <v>8.973546128711837E-3</v>
      </c>
      <c r="D8" s="447">
        <f>SUM(D9:D16)</f>
        <v>196.87429999999992</v>
      </c>
      <c r="E8" s="565">
        <v>8.9664089222818693E-3</v>
      </c>
      <c r="F8" s="447">
        <f>SUM(F9:F16)</f>
        <v>195.03688999999991</v>
      </c>
      <c r="G8" s="565">
        <v>8.8879926929728171E-3</v>
      </c>
      <c r="H8" s="446">
        <f t="shared" ref="H8" si="0">SUM(H9:H16)</f>
        <v>36258.772999999986</v>
      </c>
      <c r="I8" s="565">
        <v>5.126881661728153E-3</v>
      </c>
      <c r="J8" s="447">
        <f t="shared" ref="J8" si="1">SUM(J9:J16)</f>
        <v>32825.34899999998</v>
      </c>
      <c r="K8" s="565">
        <v>4.7438743914994556E-3</v>
      </c>
      <c r="L8" s="447">
        <f t="shared" ref="L8" si="2">SUM(L9:L16)</f>
        <v>28019.311999999998</v>
      </c>
      <c r="M8" s="565">
        <v>4.4832118547546811E-3</v>
      </c>
      <c r="N8" s="20"/>
    </row>
    <row r="9" spans="1:24" x14ac:dyDescent="0.2">
      <c r="A9" s="450" t="s">
        <v>8</v>
      </c>
      <c r="B9" s="327">
        <v>0</v>
      </c>
      <c r="C9" s="500">
        <v>0</v>
      </c>
      <c r="D9" s="210">
        <v>0</v>
      </c>
      <c r="E9" s="500">
        <v>0</v>
      </c>
      <c r="F9" s="210">
        <v>0</v>
      </c>
      <c r="G9" s="500">
        <v>0</v>
      </c>
      <c r="H9" s="327">
        <v>0</v>
      </c>
      <c r="I9" s="500">
        <v>0</v>
      </c>
      <c r="J9" s="210">
        <v>0</v>
      </c>
      <c r="K9" s="500">
        <v>0</v>
      </c>
      <c r="L9" s="210">
        <v>0</v>
      </c>
      <c r="M9" s="500">
        <v>0</v>
      </c>
      <c r="N9" s="570"/>
      <c r="O9" s="582"/>
      <c r="X9" s="492"/>
    </row>
    <row r="10" spans="1:24" x14ac:dyDescent="0.2">
      <c r="A10" s="431" t="s">
        <v>36</v>
      </c>
      <c r="B10" s="327">
        <v>9.8350000000000009</v>
      </c>
      <c r="C10" s="500">
        <v>9.0665675966313094E-4</v>
      </c>
      <c r="D10" s="210">
        <v>9.8350000000000009</v>
      </c>
      <c r="E10" s="500">
        <v>9.0667013293987432E-4</v>
      </c>
      <c r="F10" s="210">
        <v>9.8350000000000009</v>
      </c>
      <c r="G10" s="500">
        <v>9.0660845198750032E-4</v>
      </c>
      <c r="H10" s="327">
        <v>1975.5840000000001</v>
      </c>
      <c r="I10" s="500">
        <v>5.6576007804606072E-4</v>
      </c>
      <c r="J10" s="210">
        <v>2327.5299999999997</v>
      </c>
      <c r="K10" s="500">
        <v>6.9664660106180773E-4</v>
      </c>
      <c r="L10" s="210">
        <v>2734</v>
      </c>
      <c r="M10" s="500">
        <v>8.2717698716942877E-4</v>
      </c>
      <c r="N10" s="570"/>
      <c r="O10" s="582"/>
      <c r="X10" s="492"/>
    </row>
    <row r="11" spans="1:24" x14ac:dyDescent="0.2">
      <c r="A11" s="431" t="s">
        <v>37</v>
      </c>
      <c r="B11" s="448">
        <v>0</v>
      </c>
      <c r="C11" s="500">
        <v>0</v>
      </c>
      <c r="D11" s="449">
        <v>0</v>
      </c>
      <c r="E11" s="500">
        <v>0</v>
      </c>
      <c r="F11" s="449">
        <v>0</v>
      </c>
      <c r="G11" s="500">
        <v>0</v>
      </c>
      <c r="H11" s="448">
        <v>0</v>
      </c>
      <c r="I11" s="500">
        <v>0</v>
      </c>
      <c r="J11" s="449">
        <v>0</v>
      </c>
      <c r="K11" s="500">
        <v>0</v>
      </c>
      <c r="L11" s="449">
        <v>0</v>
      </c>
      <c r="M11" s="500">
        <v>0</v>
      </c>
      <c r="N11" s="570"/>
      <c r="O11" s="582"/>
      <c r="X11" s="492"/>
    </row>
    <row r="12" spans="1:24" x14ac:dyDescent="0.2">
      <c r="A12" s="431" t="s">
        <v>38</v>
      </c>
      <c r="B12" s="327">
        <v>30.044</v>
      </c>
      <c r="C12" s="500">
        <v>3.5125295497218691E-2</v>
      </c>
      <c r="D12" s="210">
        <v>30.044</v>
      </c>
      <c r="E12" s="500">
        <v>3.5124720582871201E-2</v>
      </c>
      <c r="F12" s="210">
        <v>30.044</v>
      </c>
      <c r="G12" s="500">
        <v>3.4930131598375616E-2</v>
      </c>
      <c r="H12" s="327">
        <v>10371.302999999998</v>
      </c>
      <c r="I12" s="500">
        <v>3.4368077841809785E-2</v>
      </c>
      <c r="J12" s="210">
        <v>8539.9350000000013</v>
      </c>
      <c r="K12" s="500">
        <v>2.93451689783631E-2</v>
      </c>
      <c r="L12" s="210">
        <v>6941.1880000000019</v>
      </c>
      <c r="M12" s="500">
        <v>2.6077632448036566E-2</v>
      </c>
      <c r="N12" s="570"/>
      <c r="O12" s="582"/>
      <c r="X12" s="492"/>
    </row>
    <row r="13" spans="1:24" x14ac:dyDescent="0.2">
      <c r="A13" s="431" t="s">
        <v>59</v>
      </c>
      <c r="B13" s="448">
        <v>25.625800000000009</v>
      </c>
      <c r="C13" s="500">
        <v>2.3580237939027311E-2</v>
      </c>
      <c r="D13" s="449">
        <v>25.529300000000006</v>
      </c>
      <c r="E13" s="500">
        <v>2.3499132404443207E-2</v>
      </c>
      <c r="F13" s="449">
        <v>25.523800000000008</v>
      </c>
      <c r="G13" s="500">
        <v>2.3533407900017813E-2</v>
      </c>
      <c r="H13" s="448">
        <v>8968.0409999999993</v>
      </c>
      <c r="I13" s="500">
        <v>4.8067006601615128E-2</v>
      </c>
      <c r="J13" s="449">
        <v>4206.8589999999995</v>
      </c>
      <c r="K13" s="500">
        <v>3.2277453367970513E-2</v>
      </c>
      <c r="L13" s="449">
        <v>3536.9630000000006</v>
      </c>
      <c r="M13" s="500">
        <v>1.8765289400980982E-2</v>
      </c>
      <c r="N13" s="570"/>
      <c r="O13" s="582"/>
      <c r="X13" s="492"/>
    </row>
    <row r="14" spans="1:24" x14ac:dyDescent="0.2">
      <c r="A14" s="431" t="s">
        <v>60</v>
      </c>
      <c r="B14" s="327">
        <v>0</v>
      </c>
      <c r="C14" s="500">
        <v>0</v>
      </c>
      <c r="D14" s="210">
        <v>0</v>
      </c>
      <c r="E14" s="500">
        <v>0</v>
      </c>
      <c r="F14" s="210">
        <v>0</v>
      </c>
      <c r="G14" s="500">
        <v>0</v>
      </c>
      <c r="H14" s="327">
        <v>0</v>
      </c>
      <c r="I14" s="500">
        <v>0</v>
      </c>
      <c r="J14" s="210">
        <v>0</v>
      </c>
      <c r="K14" s="500">
        <v>0</v>
      </c>
      <c r="L14" s="210">
        <v>0</v>
      </c>
      <c r="M14" s="500">
        <v>0</v>
      </c>
      <c r="N14" s="570"/>
      <c r="O14" s="582"/>
      <c r="P14" s="194"/>
      <c r="Q14" s="502"/>
      <c r="R14" s="156"/>
      <c r="S14" s="156"/>
      <c r="T14" s="156"/>
      <c r="U14" s="156"/>
      <c r="X14" s="492"/>
    </row>
    <row r="15" spans="1:24" x14ac:dyDescent="0.2">
      <c r="A15" s="431" t="s">
        <v>61</v>
      </c>
      <c r="B15" s="327">
        <v>23.996199999999998</v>
      </c>
      <c r="C15" s="500">
        <v>8.5082076430695527E-2</v>
      </c>
      <c r="D15" s="210">
        <v>23.996199999999998</v>
      </c>
      <c r="E15" s="493">
        <v>8.5082076430695527E-2</v>
      </c>
      <c r="F15" s="210">
        <v>22.496199999999998</v>
      </c>
      <c r="G15" s="493">
        <v>8.0198097807584037E-2</v>
      </c>
      <c r="H15" s="327">
        <v>3307.0389999999998</v>
      </c>
      <c r="I15" s="493">
        <v>8.7376103823675347E-2</v>
      </c>
      <c r="J15" s="210">
        <v>2539.0610000000001</v>
      </c>
      <c r="K15" s="493">
        <v>5.7693134431998729E-2</v>
      </c>
      <c r="L15" s="210">
        <v>1664.81</v>
      </c>
      <c r="M15" s="493">
        <v>8.0986866322805343E-2</v>
      </c>
      <c r="N15" s="570"/>
      <c r="O15" s="582"/>
      <c r="P15" s="194"/>
      <c r="Q15" s="502"/>
      <c r="R15" s="156"/>
      <c r="S15" s="156"/>
      <c r="T15" s="156"/>
      <c r="U15" s="156"/>
      <c r="X15" s="492"/>
    </row>
    <row r="16" spans="1:24" ht="12.75" thickBot="1" x14ac:dyDescent="0.25">
      <c r="A16" s="165" t="s">
        <v>62</v>
      </c>
      <c r="B16" s="497">
        <v>107.56584999999988</v>
      </c>
      <c r="C16" s="501">
        <v>5.2110219269776027E-2</v>
      </c>
      <c r="D16" s="498">
        <v>107.46979999999991</v>
      </c>
      <c r="E16" s="494">
        <v>5.2151917717465537E-2</v>
      </c>
      <c r="F16" s="498">
        <v>107.13788999999989</v>
      </c>
      <c r="G16" s="494">
        <v>5.2376403686786657E-2</v>
      </c>
      <c r="H16" s="497">
        <v>11636.805999999986</v>
      </c>
      <c r="I16" s="499">
        <v>5.0035761525146362E-2</v>
      </c>
      <c r="J16" s="498">
        <v>15211.96399999998</v>
      </c>
      <c r="K16" s="499">
        <v>5.2765681846348389E-2</v>
      </c>
      <c r="L16" s="498">
        <v>13142.350999999995</v>
      </c>
      <c r="M16" s="499">
        <v>4.6717098504740144E-2</v>
      </c>
      <c r="N16" s="570"/>
      <c r="O16" s="582"/>
      <c r="P16" s="194"/>
      <c r="Q16" s="502"/>
      <c r="R16" s="156"/>
      <c r="S16" s="156"/>
      <c r="T16" s="156"/>
      <c r="U16" s="156"/>
      <c r="X16" s="492"/>
    </row>
    <row r="17" spans="1:15" x14ac:dyDescent="0.2">
      <c r="A17" s="186"/>
      <c r="B17" s="443"/>
      <c r="C17" s="443"/>
      <c r="D17" s="443"/>
      <c r="E17" s="443"/>
      <c r="F17" s="443"/>
      <c r="G17" s="443"/>
      <c r="H17" s="443"/>
      <c r="I17" s="443"/>
      <c r="J17" s="443"/>
      <c r="K17" s="443"/>
      <c r="L17" s="453"/>
      <c r="M17" s="453" t="s">
        <v>148</v>
      </c>
      <c r="N17" s="571"/>
      <c r="O17" s="453"/>
    </row>
    <row r="18" spans="1:15" x14ac:dyDescent="0.2">
      <c r="A18" s="437"/>
      <c r="B18" s="721" t="s">
        <v>341</v>
      </c>
      <c r="C18" s="721"/>
      <c r="D18" s="721"/>
      <c r="E18" s="721"/>
      <c r="F18" s="721"/>
      <c r="G18" s="726"/>
      <c r="H18" s="443"/>
      <c r="I18" s="443"/>
      <c r="J18" s="443"/>
      <c r="K18" s="443"/>
      <c r="L18" s="443"/>
      <c r="M18" s="443"/>
      <c r="N18" s="572"/>
      <c r="O18" s="443"/>
    </row>
    <row r="19" spans="1:15" x14ac:dyDescent="0.2">
      <c r="A19" s="495"/>
      <c r="B19" s="728" t="s">
        <v>5</v>
      </c>
      <c r="C19" s="729"/>
      <c r="D19" s="729"/>
      <c r="E19" s="729"/>
      <c r="F19" s="729"/>
      <c r="G19" s="729"/>
      <c r="H19" s="572" t="str">
        <f>A24</f>
        <v>VO z vvn</v>
      </c>
      <c r="I19" s="583">
        <f>(B24+D24+F24)/'12'!B24</f>
        <v>8.1530454072173512E-3</v>
      </c>
      <c r="J19" s="584" t="str">
        <f>A9</f>
        <v>JE</v>
      </c>
      <c r="K19" s="570">
        <f t="shared" ref="K19:K26" si="3">H9+J9+L9</f>
        <v>0</v>
      </c>
      <c r="L19" s="584" t="str">
        <f>A9</f>
        <v>JE</v>
      </c>
      <c r="M19" s="582">
        <f>K19/'12'!B4</f>
        <v>0</v>
      </c>
      <c r="N19" s="572"/>
      <c r="O19" s="443"/>
    </row>
    <row r="20" spans="1:15" x14ac:dyDescent="0.2">
      <c r="A20" s="496"/>
      <c r="B20" s="719" t="s">
        <v>86</v>
      </c>
      <c r="C20" s="718"/>
      <c r="D20" s="719" t="s">
        <v>87</v>
      </c>
      <c r="E20" s="718"/>
      <c r="F20" s="719" t="s">
        <v>88</v>
      </c>
      <c r="G20" s="718"/>
      <c r="H20" s="572" t="str">
        <f>A25</f>
        <v>VO z vn</v>
      </c>
      <c r="I20" s="583">
        <f>(B25+D25+F25)/'12'!C24</f>
        <v>5.7205681337806721E-2</v>
      </c>
      <c r="J20" s="584" t="str">
        <f t="shared" ref="J20:J26" si="4">A10</f>
        <v>PE</v>
      </c>
      <c r="K20" s="570">
        <f t="shared" si="3"/>
        <v>7037.1139999999996</v>
      </c>
      <c r="L20" s="584" t="str">
        <f t="shared" ref="L20:L26" si="5">A10</f>
        <v>PE</v>
      </c>
      <c r="M20" s="582">
        <f>K20/'12'!C4</f>
        <v>6.9412023107475438E-4</v>
      </c>
      <c r="N20" s="572"/>
      <c r="O20" s="443"/>
    </row>
    <row r="21" spans="1:15" x14ac:dyDescent="0.2">
      <c r="A21" s="638"/>
      <c r="B21" s="639" t="s">
        <v>342</v>
      </c>
      <c r="C21" s="444" t="s">
        <v>340</v>
      </c>
      <c r="D21" s="444" t="s">
        <v>342</v>
      </c>
      <c r="E21" s="444" t="s">
        <v>340</v>
      </c>
      <c r="F21" s="444" t="s">
        <v>342</v>
      </c>
      <c r="G21" s="568" t="s">
        <v>340</v>
      </c>
      <c r="H21" s="572" t="str">
        <f>A26</f>
        <v>MOP</v>
      </c>
      <c r="I21" s="583">
        <f>(B26+D26+F26)/'12'!D24</f>
        <v>4.5553223875375637E-2</v>
      </c>
      <c r="J21" s="584" t="str">
        <f t="shared" si="4"/>
        <v>PPE</v>
      </c>
      <c r="K21" s="570">
        <f t="shared" si="3"/>
        <v>0</v>
      </c>
      <c r="L21" s="584" t="str">
        <f t="shared" si="5"/>
        <v>PPE</v>
      </c>
      <c r="M21" s="582">
        <f>K21/'12'!D4</f>
        <v>0</v>
      </c>
      <c r="N21" s="572"/>
      <c r="O21" s="443"/>
    </row>
    <row r="22" spans="1:15" x14ac:dyDescent="0.2">
      <c r="A22" s="724" t="s">
        <v>72</v>
      </c>
      <c r="B22" s="661">
        <f>SUM(B23:F23)</f>
        <v>577500.22734554939</v>
      </c>
      <c r="C22" s="662"/>
      <c r="D22" s="662"/>
      <c r="E22" s="662"/>
      <c r="F22" s="662"/>
      <c r="G22" s="662"/>
      <c r="H22" s="572" t="str">
        <f>A27</f>
        <v>MOO</v>
      </c>
      <c r="I22" s="583">
        <f>(B27+D27+F27)/'12'!E24</f>
        <v>4.8059032834607059E-2</v>
      </c>
      <c r="J22" s="584" t="str">
        <f t="shared" si="4"/>
        <v>PSE</v>
      </c>
      <c r="K22" s="570">
        <f t="shared" si="3"/>
        <v>25852.425999999999</v>
      </c>
      <c r="L22" s="584" t="str">
        <f t="shared" si="5"/>
        <v>PSE</v>
      </c>
      <c r="M22" s="582">
        <f>K22/'12'!E4</f>
        <v>3.009728239045768E-2</v>
      </c>
      <c r="N22" s="572"/>
      <c r="O22" s="443"/>
    </row>
    <row r="23" spans="1:15" x14ac:dyDescent="0.2">
      <c r="A23" s="725"/>
      <c r="B23" s="446">
        <f>SUM(B24:B27)</f>
        <v>198776.21400000001</v>
      </c>
      <c r="C23" s="566">
        <v>4.5681781053930712E-2</v>
      </c>
      <c r="D23" s="447">
        <f>SUM(D24:D27)</f>
        <v>193990.55600000001</v>
      </c>
      <c r="E23" s="566">
        <v>4.5663768313282158E-2</v>
      </c>
      <c r="F23" s="447">
        <f>SUM(F24:F27)</f>
        <v>184733.36600000001</v>
      </c>
      <c r="G23" s="566">
        <v>4.5783636583199963E-2</v>
      </c>
      <c r="H23" s="443"/>
      <c r="I23" s="443"/>
      <c r="J23" s="584" t="str">
        <f t="shared" si="4"/>
        <v>VE</v>
      </c>
      <c r="K23" s="570">
        <f t="shared" si="3"/>
        <v>16711.862999999998</v>
      </c>
      <c r="L23" s="584" t="str">
        <f t="shared" si="5"/>
        <v>VE</v>
      </c>
      <c r="M23" s="582">
        <f>K23/'12'!F4</f>
        <v>3.3067106711311023E-2</v>
      </c>
      <c r="N23" s="572"/>
      <c r="O23" s="443"/>
    </row>
    <row r="24" spans="1:15" x14ac:dyDescent="0.2">
      <c r="A24" s="430" t="s">
        <v>9</v>
      </c>
      <c r="B24" s="579">
        <v>3700.9319999999998</v>
      </c>
      <c r="C24" s="506">
        <v>6.318602335404478E-3</v>
      </c>
      <c r="D24" s="508">
        <v>6286.8370000000004</v>
      </c>
      <c r="E24" s="506">
        <v>1.0316881846922742E-2</v>
      </c>
      <c r="F24" s="508">
        <v>5973.4559999999992</v>
      </c>
      <c r="G24" s="506">
        <v>7.8329395036704549E-3</v>
      </c>
      <c r="H24" s="443"/>
      <c r="I24" s="443"/>
      <c r="J24" s="584" t="str">
        <f t="shared" si="4"/>
        <v>PVE</v>
      </c>
      <c r="K24" s="570">
        <f t="shared" si="3"/>
        <v>0</v>
      </c>
      <c r="L24" s="584" t="str">
        <f t="shared" si="5"/>
        <v>PVE</v>
      </c>
      <c r="M24" s="582">
        <f>K24/'12'!G4</f>
        <v>0</v>
      </c>
      <c r="N24" s="572"/>
      <c r="O24" s="583"/>
    </row>
    <row r="25" spans="1:15" x14ac:dyDescent="0.2">
      <c r="A25" s="430" t="s">
        <v>10</v>
      </c>
      <c r="B25" s="579">
        <v>109101.36</v>
      </c>
      <c r="C25" s="506">
        <v>5.5665763492834031E-2</v>
      </c>
      <c r="D25" s="508">
        <v>110876.41800000001</v>
      </c>
      <c r="E25" s="506">
        <v>5.5476701287281383E-2</v>
      </c>
      <c r="F25" s="508">
        <v>110654.15900000001</v>
      </c>
      <c r="G25" s="506">
        <v>6.0760403034978816E-2</v>
      </c>
      <c r="H25" s="443"/>
      <c r="I25" s="443"/>
      <c r="J25" s="584" t="str">
        <f t="shared" si="4"/>
        <v>VTE</v>
      </c>
      <c r="K25" s="570">
        <f t="shared" si="3"/>
        <v>7510.91</v>
      </c>
      <c r="L25" s="584" t="str">
        <f t="shared" si="5"/>
        <v>VTE</v>
      </c>
      <c r="M25" s="582">
        <f>K25/'12'!H4</f>
        <v>7.3338255416760492E-2</v>
      </c>
      <c r="N25" s="572"/>
      <c r="O25" s="583"/>
    </row>
    <row r="26" spans="1:15" x14ac:dyDescent="0.2">
      <c r="A26" s="430" t="s">
        <v>199</v>
      </c>
      <c r="B26" s="579">
        <v>28814.028000000002</v>
      </c>
      <c r="C26" s="506">
        <v>4.5620293322483983E-2</v>
      </c>
      <c r="D26" s="508">
        <v>27069.98</v>
      </c>
      <c r="E26" s="506">
        <v>4.5135607966792501E-2</v>
      </c>
      <c r="F26" s="508">
        <v>24864.154999999999</v>
      </c>
      <c r="G26" s="506">
        <v>4.5937703607800653E-2</v>
      </c>
      <c r="H26" s="443"/>
      <c r="I26" s="443"/>
      <c r="J26" s="584" t="str">
        <f t="shared" si="4"/>
        <v>FVE</v>
      </c>
      <c r="K26" s="570">
        <f t="shared" si="3"/>
        <v>39991.120999999963</v>
      </c>
      <c r="L26" s="584" t="str">
        <f t="shared" si="5"/>
        <v>FVE</v>
      </c>
      <c r="M26" s="582">
        <f>K26/'12'!I4</f>
        <v>4.985303117567081E-2</v>
      </c>
      <c r="N26" s="572"/>
      <c r="O26" s="583"/>
    </row>
    <row r="27" spans="1:15" ht="12.75" thickBot="1" x14ac:dyDescent="0.25">
      <c r="A27" s="432" t="s">
        <v>197</v>
      </c>
      <c r="B27" s="580">
        <v>57159.894</v>
      </c>
      <c r="C27" s="507">
        <v>4.8685598831889741E-2</v>
      </c>
      <c r="D27" s="509">
        <v>49757.320999999996</v>
      </c>
      <c r="E27" s="507">
        <v>4.7820395108840404E-2</v>
      </c>
      <c r="F27" s="509">
        <v>43241.595999999998</v>
      </c>
      <c r="G27" s="507">
        <v>4.752345366224791E-2</v>
      </c>
      <c r="H27" s="443"/>
      <c r="I27" s="443"/>
      <c r="J27" s="443"/>
      <c r="K27" s="443"/>
      <c r="L27" s="443"/>
      <c r="M27" s="443"/>
      <c r="N27" s="572"/>
      <c r="O27" s="583"/>
    </row>
    <row r="28" spans="1:15" x14ac:dyDescent="0.2">
      <c r="A28" s="194"/>
      <c r="B28" s="194"/>
      <c r="C28" s="502"/>
      <c r="D28" s="156"/>
      <c r="E28" s="156"/>
      <c r="F28" s="156"/>
      <c r="G28" s="453" t="s">
        <v>147</v>
      </c>
      <c r="H28" s="443"/>
      <c r="I28" s="443"/>
      <c r="J28" s="443"/>
      <c r="K28" s="443"/>
      <c r="L28" s="443"/>
      <c r="M28" s="443"/>
      <c r="N28" s="443"/>
      <c r="O28" s="443"/>
    </row>
    <row r="29" spans="1:15" x14ac:dyDescent="0.2">
      <c r="A29" s="194"/>
      <c r="B29" s="194"/>
      <c r="C29" s="502"/>
      <c r="D29" s="156"/>
      <c r="E29" s="156"/>
      <c r="F29" s="156"/>
      <c r="G29" s="453"/>
      <c r="H29" s="443"/>
      <c r="I29" s="443"/>
      <c r="J29" s="443"/>
      <c r="K29" s="443"/>
      <c r="L29" s="443"/>
      <c r="M29" s="443"/>
      <c r="N29" s="443"/>
      <c r="O29" s="443"/>
    </row>
    <row r="30" spans="1:15" x14ac:dyDescent="0.2">
      <c r="J30" s="584"/>
      <c r="K30" s="584" t="str">
        <f>H5</f>
        <v>Duben</v>
      </c>
      <c r="L30" s="584" t="str">
        <f>J5</f>
        <v>Květen</v>
      </c>
      <c r="M30" s="584" t="str">
        <f>L5</f>
        <v>Červen</v>
      </c>
    </row>
    <row r="31" spans="1:15" x14ac:dyDescent="0.2">
      <c r="H31" s="584" t="str">
        <f t="shared" ref="H31:H38" si="6">A9</f>
        <v>JE</v>
      </c>
      <c r="I31" s="585">
        <f t="shared" ref="I31:I38" si="7">G9</f>
        <v>0</v>
      </c>
      <c r="J31" s="584" t="str">
        <f t="shared" ref="J31:J38" si="8">A9</f>
        <v>JE</v>
      </c>
      <c r="K31" s="492">
        <f t="shared" ref="K31:K38" si="9">H9</f>
        <v>0</v>
      </c>
      <c r="L31" s="492">
        <f t="shared" ref="L31:L38" si="10">J9</f>
        <v>0</v>
      </c>
      <c r="M31" s="492">
        <f t="shared" ref="M31:M38" si="11">L9</f>
        <v>0</v>
      </c>
    </row>
    <row r="32" spans="1:15" x14ac:dyDescent="0.2">
      <c r="H32" s="584" t="str">
        <f t="shared" si="6"/>
        <v>PE</v>
      </c>
      <c r="I32" s="585">
        <f t="shared" si="7"/>
        <v>9.0660845198750032E-4</v>
      </c>
      <c r="J32" s="584" t="str">
        <f t="shared" si="8"/>
        <v>PE</v>
      </c>
      <c r="K32" s="492">
        <f t="shared" si="9"/>
        <v>1975.5840000000001</v>
      </c>
      <c r="L32" s="492">
        <f t="shared" si="10"/>
        <v>2327.5299999999997</v>
      </c>
      <c r="M32" s="492">
        <f t="shared" si="11"/>
        <v>2734</v>
      </c>
    </row>
    <row r="33" spans="8:13" ht="12.75" customHeight="1" x14ac:dyDescent="0.2">
      <c r="H33" s="584" t="str">
        <f t="shared" si="6"/>
        <v>PPE</v>
      </c>
      <c r="I33" s="585">
        <f t="shared" si="7"/>
        <v>0</v>
      </c>
      <c r="J33" s="584" t="str">
        <f t="shared" si="8"/>
        <v>PPE</v>
      </c>
      <c r="K33" s="492">
        <f t="shared" si="9"/>
        <v>0</v>
      </c>
      <c r="L33" s="492">
        <f t="shared" si="10"/>
        <v>0</v>
      </c>
      <c r="M33" s="492">
        <f t="shared" si="11"/>
        <v>0</v>
      </c>
    </row>
    <row r="34" spans="8:13" x14ac:dyDescent="0.2">
      <c r="H34" s="584" t="str">
        <f t="shared" si="6"/>
        <v>PSE</v>
      </c>
      <c r="I34" s="585">
        <f t="shared" si="7"/>
        <v>3.4930131598375616E-2</v>
      </c>
      <c r="J34" s="584" t="str">
        <f t="shared" si="8"/>
        <v>PSE</v>
      </c>
      <c r="K34" s="492">
        <f t="shared" si="9"/>
        <v>10371.302999999998</v>
      </c>
      <c r="L34" s="492">
        <f t="shared" si="10"/>
        <v>8539.9350000000013</v>
      </c>
      <c r="M34" s="492">
        <f t="shared" si="11"/>
        <v>6941.1880000000019</v>
      </c>
    </row>
    <row r="35" spans="8:13" ht="13.5" customHeight="1" x14ac:dyDescent="0.2">
      <c r="H35" s="584" t="str">
        <f t="shared" si="6"/>
        <v>VE</v>
      </c>
      <c r="I35" s="585">
        <f t="shared" si="7"/>
        <v>2.3533407900017813E-2</v>
      </c>
      <c r="J35" s="584" t="str">
        <f t="shared" si="8"/>
        <v>VE</v>
      </c>
      <c r="K35" s="492">
        <f t="shared" si="9"/>
        <v>8968.0409999999993</v>
      </c>
      <c r="L35" s="492">
        <f t="shared" si="10"/>
        <v>4206.8589999999995</v>
      </c>
      <c r="M35" s="492">
        <f t="shared" si="11"/>
        <v>3536.9630000000006</v>
      </c>
    </row>
    <row r="36" spans="8:13" ht="12.75" customHeight="1" x14ac:dyDescent="0.2">
      <c r="H36" s="584" t="str">
        <f t="shared" si="6"/>
        <v>PVE</v>
      </c>
      <c r="I36" s="585">
        <f t="shared" si="7"/>
        <v>0</v>
      </c>
      <c r="J36" s="584" t="str">
        <f t="shared" si="8"/>
        <v>PVE</v>
      </c>
      <c r="K36" s="492">
        <f t="shared" si="9"/>
        <v>0</v>
      </c>
      <c r="L36" s="492">
        <f t="shared" si="10"/>
        <v>0</v>
      </c>
      <c r="M36" s="492">
        <f t="shared" si="11"/>
        <v>0</v>
      </c>
    </row>
    <row r="37" spans="8:13" ht="12.75" customHeight="1" x14ac:dyDescent="0.2">
      <c r="H37" s="584" t="str">
        <f t="shared" si="6"/>
        <v>VTE</v>
      </c>
      <c r="I37" s="585">
        <f t="shared" si="7"/>
        <v>8.0198097807584037E-2</v>
      </c>
      <c r="J37" s="584" t="str">
        <f t="shared" si="8"/>
        <v>VTE</v>
      </c>
      <c r="K37" s="492">
        <f t="shared" si="9"/>
        <v>3307.0389999999998</v>
      </c>
      <c r="L37" s="492">
        <f t="shared" si="10"/>
        <v>2539.0610000000001</v>
      </c>
      <c r="M37" s="492">
        <f t="shared" si="11"/>
        <v>1664.81</v>
      </c>
    </row>
    <row r="38" spans="8:13" ht="12.75" customHeight="1" x14ac:dyDescent="0.2">
      <c r="H38" s="584" t="str">
        <f t="shared" si="6"/>
        <v>FVE</v>
      </c>
      <c r="I38" s="585">
        <f t="shared" si="7"/>
        <v>5.2376403686786657E-2</v>
      </c>
      <c r="J38" s="584" t="str">
        <f t="shared" si="8"/>
        <v>FVE</v>
      </c>
      <c r="K38" s="492">
        <f t="shared" si="9"/>
        <v>11636.805999999986</v>
      </c>
      <c r="L38" s="492">
        <f t="shared" si="10"/>
        <v>15211.96399999998</v>
      </c>
      <c r="M38" s="492">
        <f t="shared" si="11"/>
        <v>13142.350999999995</v>
      </c>
    </row>
    <row r="39" spans="8:13" ht="12.75" customHeight="1" x14ac:dyDescent="0.2"/>
  </sheetData>
  <mergeCells count="20">
    <mergeCell ref="A22:A23"/>
    <mergeCell ref="B22:G22"/>
    <mergeCell ref="A7:A8"/>
    <mergeCell ref="B7:G7"/>
    <mergeCell ref="H7:M7"/>
    <mergeCell ref="B18:G18"/>
    <mergeCell ref="B19:G19"/>
    <mergeCell ref="B20:C20"/>
    <mergeCell ref="D20:E20"/>
    <mergeCell ref="F20:G20"/>
    <mergeCell ref="B3:G3"/>
    <mergeCell ref="H3:M3"/>
    <mergeCell ref="B4:G4"/>
    <mergeCell ref="H4:M4"/>
    <mergeCell ref="B5:C5"/>
    <mergeCell ref="D5:E5"/>
    <mergeCell ref="F5:G5"/>
    <mergeCell ref="H5:I5"/>
    <mergeCell ref="J5:K5"/>
    <mergeCell ref="L5:M5"/>
  </mergeCells>
  <pageMargins left="0.31496062992125984" right="0.31496062992125984" top="0.35433070866141736" bottom="0.35433070866141736" header="0.31496062992125984" footer="0.19685039370078741"/>
  <pageSetup paperSize="9" fitToWidth="0" fitToHeight="0" orientation="landscape" r:id="rId1"/>
  <headerFooter differentFirst="1" scaleWithDoc="0">
    <oddFooter>&amp;C&amp;8Stránka &amp;P z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/>
  <dimension ref="A1:K46"/>
  <sheetViews>
    <sheetView showGridLines="0" workbookViewId="0">
      <selection activeCell="A4" sqref="A4"/>
    </sheetView>
  </sheetViews>
  <sheetFormatPr defaultRowHeight="12" x14ac:dyDescent="0.2"/>
  <cols>
    <col min="1" max="1" width="8" style="18" customWidth="1"/>
    <col min="2" max="6" width="9.140625" style="18"/>
    <col min="7" max="7" width="9.140625" style="18" customWidth="1"/>
    <col min="8" max="8" width="9.140625" style="83" customWidth="1"/>
    <col min="9" max="9" width="9.140625" style="18" customWidth="1"/>
    <col min="10" max="10" width="9" style="18" customWidth="1"/>
    <col min="11" max="11" width="9.140625" style="18" customWidth="1"/>
    <col min="12" max="16384" width="9.140625" style="18"/>
  </cols>
  <sheetData>
    <row r="1" spans="1:11" ht="12.75" x14ac:dyDescent="0.2">
      <c r="A1" s="112" t="str">
        <f>Titulní!A30</f>
        <v>II. čtvrtletí 2016</v>
      </c>
    </row>
    <row r="3" spans="1:11" x14ac:dyDescent="0.2">
      <c r="A3" s="78"/>
      <c r="B3" s="78"/>
      <c r="C3" s="78"/>
      <c r="D3" s="78"/>
      <c r="E3" s="78"/>
      <c r="F3" s="78"/>
      <c r="G3" s="78"/>
      <c r="H3" s="84"/>
      <c r="I3" s="78"/>
    </row>
    <row r="4" spans="1:11" x14ac:dyDescent="0.2">
      <c r="C4" s="79"/>
      <c r="D4" s="80"/>
      <c r="E4" s="80"/>
      <c r="F4" s="80"/>
      <c r="I4" s="81"/>
      <c r="J4" s="81"/>
      <c r="K4" s="81"/>
    </row>
    <row r="5" spans="1:11" x14ac:dyDescent="0.2">
      <c r="J5" s="81"/>
      <c r="K5" s="81"/>
    </row>
    <row r="6" spans="1:11" x14ac:dyDescent="0.2">
      <c r="J6" s="81"/>
      <c r="K6" s="81"/>
    </row>
    <row r="7" spans="1:11" ht="18.75" x14ac:dyDescent="0.2">
      <c r="A7" s="111" t="s">
        <v>242</v>
      </c>
      <c r="J7" s="81"/>
      <c r="K7" s="81"/>
    </row>
    <row r="8" spans="1:11" ht="12.75" x14ac:dyDescent="0.2">
      <c r="A8" s="130"/>
      <c r="B8" s="7"/>
      <c r="C8" s="7"/>
      <c r="D8" s="7"/>
      <c r="E8" s="7"/>
      <c r="F8" s="7"/>
      <c r="G8" s="7"/>
      <c r="H8" s="131"/>
      <c r="I8" s="7"/>
      <c r="J8" s="125"/>
      <c r="K8" s="125"/>
    </row>
    <row r="9" spans="1:11" s="7" customFormat="1" ht="15.95" customHeight="1" x14ac:dyDescent="0.2">
      <c r="A9" s="132">
        <v>1</v>
      </c>
      <c r="B9" s="133" t="s">
        <v>162</v>
      </c>
      <c r="C9" s="134"/>
      <c r="D9" s="134"/>
      <c r="E9" s="134"/>
      <c r="F9" s="134"/>
      <c r="G9" s="134"/>
      <c r="H9" s="135"/>
      <c r="I9" s="136"/>
      <c r="J9" s="137"/>
      <c r="K9" s="138" t="s">
        <v>126</v>
      </c>
    </row>
    <row r="10" spans="1:11" s="7" customFormat="1" ht="15.95" customHeight="1" x14ac:dyDescent="0.2">
      <c r="A10" s="132">
        <v>2</v>
      </c>
      <c r="B10" s="133" t="s">
        <v>375</v>
      </c>
      <c r="C10" s="134"/>
      <c r="D10" s="134"/>
      <c r="E10" s="134"/>
      <c r="F10" s="134"/>
      <c r="G10" s="134"/>
      <c r="H10" s="135"/>
      <c r="I10" s="136"/>
      <c r="J10" s="137"/>
      <c r="K10" s="138" t="s">
        <v>127</v>
      </c>
    </row>
    <row r="11" spans="1:11" s="7" customFormat="1" ht="15.95" customHeight="1" x14ac:dyDescent="0.2">
      <c r="A11" s="132" t="s">
        <v>243</v>
      </c>
      <c r="B11" s="139" t="s">
        <v>238</v>
      </c>
      <c r="C11" s="140"/>
      <c r="D11" s="143"/>
      <c r="E11" s="141"/>
      <c r="F11" s="141"/>
      <c r="G11" s="141"/>
      <c r="H11" s="143"/>
      <c r="I11" s="141"/>
      <c r="J11" s="143"/>
      <c r="K11" s="138" t="s">
        <v>128</v>
      </c>
    </row>
    <row r="12" spans="1:11" s="7" customFormat="1" ht="15.95" customHeight="1" x14ac:dyDescent="0.2">
      <c r="A12" s="132" t="s">
        <v>244</v>
      </c>
      <c r="B12" s="139" t="s">
        <v>237</v>
      </c>
      <c r="C12" s="140"/>
      <c r="D12" s="143"/>
      <c r="E12" s="141"/>
      <c r="F12" s="141"/>
      <c r="G12" s="141"/>
      <c r="H12" s="143"/>
      <c r="I12" s="141"/>
      <c r="J12" s="143"/>
      <c r="K12" s="138" t="s">
        <v>333</v>
      </c>
    </row>
    <row r="13" spans="1:11" s="7" customFormat="1" ht="15.95" customHeight="1" x14ac:dyDescent="0.2">
      <c r="A13" s="144">
        <v>4</v>
      </c>
      <c r="B13" s="139" t="s">
        <v>239</v>
      </c>
      <c r="C13" s="140"/>
      <c r="D13" s="143"/>
      <c r="E13" s="141"/>
      <c r="F13" s="141"/>
      <c r="G13" s="141"/>
      <c r="H13" s="143"/>
      <c r="I13" s="141"/>
      <c r="J13" s="143"/>
      <c r="K13" s="142" t="s">
        <v>129</v>
      </c>
    </row>
    <row r="14" spans="1:11" s="7" customFormat="1" ht="15.95" customHeight="1" x14ac:dyDescent="0.2">
      <c r="A14" s="144" t="s">
        <v>352</v>
      </c>
      <c r="B14" s="139" t="s">
        <v>269</v>
      </c>
      <c r="C14" s="140"/>
      <c r="D14" s="140"/>
      <c r="E14" s="141"/>
      <c r="F14" s="141"/>
      <c r="G14" s="141"/>
      <c r="H14" s="143"/>
      <c r="I14" s="141"/>
      <c r="J14" s="143"/>
      <c r="K14" s="142" t="s">
        <v>130</v>
      </c>
    </row>
    <row r="15" spans="1:11" s="7" customFormat="1" ht="15.95" customHeight="1" x14ac:dyDescent="0.2">
      <c r="A15" s="144" t="s">
        <v>353</v>
      </c>
      <c r="B15" s="139" t="s">
        <v>95</v>
      </c>
      <c r="C15" s="140"/>
      <c r="D15" s="140"/>
      <c r="E15" s="141"/>
      <c r="F15" s="141"/>
      <c r="G15" s="141"/>
      <c r="H15" s="143"/>
      <c r="I15" s="141"/>
      <c r="J15" s="143"/>
      <c r="K15" s="142" t="s">
        <v>131</v>
      </c>
    </row>
    <row r="16" spans="1:11" s="7" customFormat="1" ht="15.95" customHeight="1" x14ac:dyDescent="0.2">
      <c r="A16" s="144" t="s">
        <v>354</v>
      </c>
      <c r="B16" s="139" t="s">
        <v>76</v>
      </c>
      <c r="C16" s="140"/>
      <c r="D16" s="140"/>
      <c r="E16" s="141"/>
      <c r="F16" s="141"/>
      <c r="G16" s="141"/>
      <c r="H16" s="143"/>
      <c r="I16" s="141"/>
      <c r="J16" s="143"/>
      <c r="K16" s="142" t="s">
        <v>131</v>
      </c>
    </row>
    <row r="17" spans="1:11" s="7" customFormat="1" ht="15.95" customHeight="1" x14ac:dyDescent="0.2">
      <c r="A17" s="144" t="s">
        <v>355</v>
      </c>
      <c r="B17" s="139" t="s">
        <v>250</v>
      </c>
      <c r="C17" s="140"/>
      <c r="D17" s="145"/>
      <c r="E17" s="141"/>
      <c r="F17" s="141"/>
      <c r="G17" s="141"/>
      <c r="H17" s="143"/>
      <c r="I17" s="141"/>
      <c r="J17" s="143"/>
      <c r="K17" s="142" t="s">
        <v>132</v>
      </c>
    </row>
    <row r="18" spans="1:11" s="7" customFormat="1" ht="15.95" customHeight="1" x14ac:dyDescent="0.2">
      <c r="A18" s="144" t="s">
        <v>356</v>
      </c>
      <c r="B18" s="139" t="s">
        <v>251</v>
      </c>
      <c r="C18" s="140"/>
      <c r="D18" s="140"/>
      <c r="E18" s="141"/>
      <c r="F18" s="141"/>
      <c r="G18" s="141"/>
      <c r="H18" s="143"/>
      <c r="I18" s="141"/>
      <c r="J18" s="143"/>
      <c r="K18" s="142" t="s">
        <v>132</v>
      </c>
    </row>
    <row r="19" spans="1:11" s="7" customFormat="1" ht="15.95" customHeight="1" x14ac:dyDescent="0.2">
      <c r="A19" s="144">
        <v>10</v>
      </c>
      <c r="B19" s="139" t="s">
        <v>254</v>
      </c>
      <c r="C19" s="140"/>
      <c r="D19" s="140"/>
      <c r="E19" s="141"/>
      <c r="F19" s="141"/>
      <c r="G19" s="141"/>
      <c r="H19" s="143"/>
      <c r="I19" s="141"/>
      <c r="J19" s="143"/>
      <c r="K19" s="142" t="s">
        <v>133</v>
      </c>
    </row>
    <row r="20" spans="1:11" s="7" customFormat="1" ht="15.95" customHeight="1" x14ac:dyDescent="0.2">
      <c r="A20" s="144" t="s">
        <v>247</v>
      </c>
      <c r="B20" s="139" t="s">
        <v>270</v>
      </c>
      <c r="C20" s="140"/>
      <c r="D20" s="140"/>
      <c r="E20" s="141"/>
      <c r="F20" s="141"/>
      <c r="G20" s="141"/>
      <c r="H20" s="143"/>
      <c r="I20" s="141"/>
      <c r="J20" s="143"/>
      <c r="K20" s="142" t="s">
        <v>376</v>
      </c>
    </row>
    <row r="21" spans="1:11" s="7" customFormat="1" ht="15.95" customHeight="1" x14ac:dyDescent="0.2">
      <c r="A21" s="144" t="s">
        <v>245</v>
      </c>
      <c r="B21" s="139" t="s">
        <v>121</v>
      </c>
      <c r="C21" s="140"/>
      <c r="D21" s="140"/>
      <c r="E21" s="141"/>
      <c r="F21" s="141"/>
      <c r="G21" s="141"/>
      <c r="H21" s="143"/>
      <c r="I21" s="141"/>
      <c r="J21" s="143"/>
      <c r="K21" s="142" t="s">
        <v>134</v>
      </c>
    </row>
    <row r="22" spans="1:11" s="7" customFormat="1" ht="15.95" customHeight="1" x14ac:dyDescent="0.2">
      <c r="A22" s="144" t="s">
        <v>246</v>
      </c>
      <c r="B22" s="139" t="s">
        <v>123</v>
      </c>
      <c r="C22" s="140"/>
      <c r="D22" s="140"/>
      <c r="E22" s="141"/>
      <c r="F22" s="141"/>
      <c r="G22" s="141"/>
      <c r="H22" s="143"/>
      <c r="I22" s="141"/>
      <c r="J22" s="143"/>
      <c r="K22" s="142" t="s">
        <v>134</v>
      </c>
    </row>
    <row r="23" spans="1:11" s="7" customFormat="1" ht="15.95" customHeight="1" x14ac:dyDescent="0.2">
      <c r="A23" s="144" t="s">
        <v>410</v>
      </c>
      <c r="B23" s="139" t="s">
        <v>122</v>
      </c>
      <c r="C23" s="143"/>
      <c r="D23" s="140"/>
      <c r="E23" s="141"/>
      <c r="F23" s="141"/>
      <c r="G23" s="141"/>
      <c r="H23" s="143"/>
      <c r="I23" s="141"/>
      <c r="J23" s="143"/>
      <c r="K23" s="142" t="s">
        <v>135</v>
      </c>
    </row>
    <row r="24" spans="1:11" s="7" customFormat="1" ht="15.95" customHeight="1" x14ac:dyDescent="0.2">
      <c r="A24" s="144" t="s">
        <v>411</v>
      </c>
      <c r="B24" s="139" t="s">
        <v>361</v>
      </c>
      <c r="C24" s="140"/>
      <c r="D24" s="140"/>
      <c r="E24" s="141"/>
      <c r="F24" s="141"/>
      <c r="G24" s="141"/>
      <c r="H24" s="143"/>
      <c r="I24" s="141"/>
      <c r="J24" s="143"/>
      <c r="K24" s="142" t="s">
        <v>136</v>
      </c>
    </row>
    <row r="25" spans="1:11" s="7" customFormat="1" ht="15.95" customHeight="1" x14ac:dyDescent="0.2">
      <c r="A25" s="144" t="s">
        <v>412</v>
      </c>
      <c r="B25" s="139" t="s">
        <v>362</v>
      </c>
      <c r="C25" s="140"/>
      <c r="D25" s="140"/>
      <c r="E25" s="141"/>
      <c r="F25" s="141"/>
      <c r="G25" s="141"/>
      <c r="H25" s="143"/>
      <c r="I25" s="141"/>
      <c r="J25" s="143"/>
      <c r="K25" s="142" t="s">
        <v>137</v>
      </c>
    </row>
    <row r="26" spans="1:11" s="7" customFormat="1" ht="15.95" customHeight="1" x14ac:dyDescent="0.2">
      <c r="A26" s="144" t="s">
        <v>413</v>
      </c>
      <c r="B26" s="139" t="s">
        <v>363</v>
      </c>
      <c r="C26" s="140"/>
      <c r="D26" s="140"/>
      <c r="E26" s="141"/>
      <c r="F26" s="141"/>
      <c r="G26" s="141"/>
      <c r="H26" s="143"/>
      <c r="I26" s="141"/>
      <c r="J26" s="143"/>
      <c r="K26" s="142" t="s">
        <v>138</v>
      </c>
    </row>
    <row r="27" spans="1:11" s="7" customFormat="1" ht="15.95" customHeight="1" x14ac:dyDescent="0.2">
      <c r="A27" s="144" t="s">
        <v>414</v>
      </c>
      <c r="B27" s="139" t="s">
        <v>364</v>
      </c>
      <c r="C27" s="140"/>
      <c r="D27" s="140"/>
      <c r="E27" s="141"/>
      <c r="F27" s="141"/>
      <c r="G27" s="141"/>
      <c r="H27" s="143"/>
      <c r="I27" s="141"/>
      <c r="J27" s="143"/>
      <c r="K27" s="142" t="s">
        <v>139</v>
      </c>
    </row>
    <row r="28" spans="1:11" s="7" customFormat="1" ht="15.95" customHeight="1" x14ac:dyDescent="0.2">
      <c r="A28" s="144" t="s">
        <v>415</v>
      </c>
      <c r="B28" s="139" t="s">
        <v>365</v>
      </c>
      <c r="C28" s="140"/>
      <c r="D28" s="140"/>
      <c r="E28" s="141"/>
      <c r="F28" s="141"/>
      <c r="G28" s="141"/>
      <c r="H28" s="143"/>
      <c r="I28" s="141"/>
      <c r="J28" s="143"/>
      <c r="K28" s="142" t="s">
        <v>140</v>
      </c>
    </row>
    <row r="29" spans="1:11" s="7" customFormat="1" ht="15.95" customHeight="1" x14ac:dyDescent="0.2">
      <c r="A29" s="144" t="s">
        <v>416</v>
      </c>
      <c r="B29" s="139" t="s">
        <v>366</v>
      </c>
      <c r="C29" s="140"/>
      <c r="D29" s="140"/>
      <c r="E29" s="141"/>
      <c r="F29" s="141"/>
      <c r="G29" s="141"/>
      <c r="H29" s="143"/>
      <c r="I29" s="141"/>
      <c r="J29" s="143"/>
      <c r="K29" s="142" t="s">
        <v>278</v>
      </c>
    </row>
    <row r="30" spans="1:11" s="7" customFormat="1" ht="15.95" customHeight="1" x14ac:dyDescent="0.2">
      <c r="A30" s="144" t="s">
        <v>417</v>
      </c>
      <c r="B30" s="139" t="s">
        <v>367</v>
      </c>
      <c r="C30" s="140"/>
      <c r="D30" s="140"/>
      <c r="E30" s="141"/>
      <c r="F30" s="141"/>
      <c r="G30" s="141"/>
      <c r="H30" s="143"/>
      <c r="I30" s="141"/>
      <c r="J30" s="143"/>
      <c r="K30" s="142" t="s">
        <v>256</v>
      </c>
    </row>
    <row r="31" spans="1:11" s="7" customFormat="1" ht="15.95" customHeight="1" x14ac:dyDescent="0.2">
      <c r="A31" s="144" t="s">
        <v>418</v>
      </c>
      <c r="B31" s="139" t="s">
        <v>368</v>
      </c>
      <c r="C31" s="140"/>
      <c r="D31" s="140"/>
      <c r="E31" s="141"/>
      <c r="F31" s="141"/>
      <c r="G31" s="141"/>
      <c r="H31" s="143"/>
      <c r="I31" s="141"/>
      <c r="J31" s="143"/>
      <c r="K31" s="142" t="s">
        <v>257</v>
      </c>
    </row>
    <row r="32" spans="1:11" s="7" customFormat="1" ht="15.95" customHeight="1" x14ac:dyDescent="0.2">
      <c r="A32" s="144" t="s">
        <v>419</v>
      </c>
      <c r="B32" s="139" t="s">
        <v>369</v>
      </c>
      <c r="C32" s="140"/>
      <c r="D32" s="140"/>
      <c r="E32" s="141"/>
      <c r="F32" s="141"/>
      <c r="G32" s="141"/>
      <c r="H32" s="143"/>
      <c r="I32" s="141"/>
      <c r="J32" s="143"/>
      <c r="K32" s="142" t="s">
        <v>258</v>
      </c>
    </row>
    <row r="33" spans="1:11" s="7" customFormat="1" ht="15.95" customHeight="1" x14ac:dyDescent="0.2">
      <c r="A33" s="144" t="s">
        <v>420</v>
      </c>
      <c r="B33" s="139" t="s">
        <v>370</v>
      </c>
      <c r="C33" s="140"/>
      <c r="D33" s="140"/>
      <c r="E33" s="141"/>
      <c r="F33" s="141"/>
      <c r="G33" s="141"/>
      <c r="H33" s="143"/>
      <c r="I33" s="141"/>
      <c r="J33" s="143"/>
      <c r="K33" s="142" t="s">
        <v>260</v>
      </c>
    </row>
    <row r="34" spans="1:11" s="7" customFormat="1" ht="15.95" customHeight="1" x14ac:dyDescent="0.2">
      <c r="A34" s="144" t="s">
        <v>421</v>
      </c>
      <c r="B34" s="139" t="s">
        <v>371</v>
      </c>
      <c r="C34" s="140"/>
      <c r="D34" s="140"/>
      <c r="E34" s="141"/>
      <c r="F34" s="141"/>
      <c r="G34" s="141"/>
      <c r="H34" s="143"/>
      <c r="I34" s="141"/>
      <c r="J34" s="143"/>
      <c r="K34" s="142" t="s">
        <v>377</v>
      </c>
    </row>
    <row r="35" spans="1:11" s="7" customFormat="1" ht="15.95" customHeight="1" x14ac:dyDescent="0.2">
      <c r="A35" s="144" t="s">
        <v>422</v>
      </c>
      <c r="B35" s="139" t="s">
        <v>372</v>
      </c>
      <c r="C35" s="140"/>
      <c r="D35" s="140"/>
      <c r="E35" s="141"/>
      <c r="F35" s="141"/>
      <c r="G35" s="141"/>
      <c r="H35" s="143"/>
      <c r="I35" s="141"/>
      <c r="J35" s="143"/>
      <c r="K35" s="142" t="s">
        <v>378</v>
      </c>
    </row>
    <row r="36" spans="1:11" s="7" customFormat="1" ht="15.95" customHeight="1" x14ac:dyDescent="0.2">
      <c r="A36" s="144" t="s">
        <v>423</v>
      </c>
      <c r="B36" s="139" t="s">
        <v>373</v>
      </c>
      <c r="C36" s="140"/>
      <c r="D36" s="140"/>
      <c r="E36" s="141"/>
      <c r="F36" s="141"/>
      <c r="G36" s="141"/>
      <c r="H36" s="143"/>
      <c r="I36" s="141"/>
      <c r="J36" s="143"/>
      <c r="K36" s="142" t="s">
        <v>379</v>
      </c>
    </row>
    <row r="37" spans="1:11" s="7" customFormat="1" ht="15.95" customHeight="1" x14ac:dyDescent="0.2">
      <c r="A37" s="144" t="s">
        <v>424</v>
      </c>
      <c r="B37" s="139" t="s">
        <v>374</v>
      </c>
      <c r="C37" s="140"/>
      <c r="D37" s="140"/>
      <c r="E37" s="141"/>
      <c r="F37" s="141"/>
      <c r="G37" s="141"/>
      <c r="H37" s="143"/>
      <c r="I37" s="141"/>
      <c r="J37" s="143"/>
      <c r="K37" s="142" t="s">
        <v>380</v>
      </c>
    </row>
    <row r="38" spans="1:11" s="7" customFormat="1" ht="15.95" customHeight="1" x14ac:dyDescent="0.2">
      <c r="A38" s="144" t="s">
        <v>248</v>
      </c>
      <c r="B38" s="139" t="s">
        <v>255</v>
      </c>
      <c r="C38" s="143"/>
      <c r="D38" s="140"/>
      <c r="E38" s="141"/>
      <c r="F38" s="141"/>
      <c r="G38" s="141"/>
      <c r="H38" s="143"/>
      <c r="I38" s="141"/>
      <c r="J38" s="143"/>
      <c r="K38" s="142" t="s">
        <v>381</v>
      </c>
    </row>
    <row r="39" spans="1:11" s="7" customFormat="1" ht="15.95" customHeight="1" x14ac:dyDescent="0.2">
      <c r="A39" s="144" t="s">
        <v>249</v>
      </c>
      <c r="B39" s="139" t="s">
        <v>124</v>
      </c>
      <c r="C39" s="143"/>
      <c r="D39" s="140"/>
      <c r="E39" s="141"/>
      <c r="F39" s="141"/>
      <c r="G39" s="141"/>
      <c r="H39" s="143"/>
      <c r="I39" s="141"/>
      <c r="J39" s="143"/>
      <c r="K39" s="142" t="s">
        <v>382</v>
      </c>
    </row>
    <row r="40" spans="1:11" s="7" customFormat="1" ht="15.95" customHeight="1" x14ac:dyDescent="0.2">
      <c r="A40" s="144" t="s">
        <v>357</v>
      </c>
      <c r="B40" s="139" t="s">
        <v>113</v>
      </c>
      <c r="C40" s="143"/>
      <c r="D40" s="140"/>
      <c r="E40" s="141"/>
      <c r="F40" s="141"/>
      <c r="G40" s="141"/>
      <c r="H40" s="143"/>
      <c r="I40" s="141"/>
      <c r="J40" s="143"/>
      <c r="K40" s="142" t="s">
        <v>383</v>
      </c>
    </row>
    <row r="41" spans="1:11" s="7" customFormat="1" ht="15.95" customHeight="1" x14ac:dyDescent="0.2">
      <c r="A41" s="144" t="s">
        <v>389</v>
      </c>
      <c r="B41" s="139" t="s">
        <v>390</v>
      </c>
      <c r="C41" s="143"/>
      <c r="D41" s="140"/>
      <c r="E41" s="141"/>
      <c r="F41" s="141"/>
      <c r="G41" s="141"/>
      <c r="H41" s="143"/>
      <c r="I41" s="141"/>
      <c r="J41" s="143"/>
      <c r="K41" s="142" t="s">
        <v>384</v>
      </c>
    </row>
    <row r="42" spans="1:11" s="7" customFormat="1" ht="15.95" customHeight="1" x14ac:dyDescent="0.2">
      <c r="A42" s="144" t="s">
        <v>358</v>
      </c>
      <c r="B42" s="139" t="s">
        <v>125</v>
      </c>
      <c r="C42" s="143"/>
      <c r="D42" s="140"/>
      <c r="E42" s="141"/>
      <c r="F42" s="141"/>
      <c r="G42" s="141"/>
      <c r="H42" s="143"/>
      <c r="I42" s="141"/>
      <c r="J42" s="143"/>
      <c r="K42" s="142" t="s">
        <v>385</v>
      </c>
    </row>
    <row r="43" spans="1:11" s="7" customFormat="1" ht="15.95" customHeight="1" x14ac:dyDescent="0.2">
      <c r="A43" s="144" t="s">
        <v>359</v>
      </c>
      <c r="B43" s="139" t="s">
        <v>259</v>
      </c>
      <c r="C43" s="143"/>
      <c r="D43" s="140"/>
      <c r="E43" s="141"/>
      <c r="F43" s="141"/>
      <c r="G43" s="141"/>
      <c r="H43" s="143"/>
      <c r="I43" s="141"/>
      <c r="J43" s="143"/>
      <c r="K43" s="142" t="s">
        <v>386</v>
      </c>
    </row>
    <row r="44" spans="1:11" s="7" customFormat="1" ht="15.95" customHeight="1" x14ac:dyDescent="0.2">
      <c r="A44" s="144" t="s">
        <v>360</v>
      </c>
      <c r="B44" s="139" t="s">
        <v>271</v>
      </c>
      <c r="C44" s="143"/>
      <c r="D44" s="140"/>
      <c r="E44" s="141"/>
      <c r="F44" s="141"/>
      <c r="G44" s="141"/>
      <c r="H44" s="143"/>
      <c r="I44" s="141"/>
      <c r="J44" s="143"/>
      <c r="K44" s="142" t="s">
        <v>387</v>
      </c>
    </row>
    <row r="45" spans="1:11" s="7" customFormat="1" ht="15.95" customHeight="1" x14ac:dyDescent="0.2">
      <c r="A45" s="144" t="s">
        <v>261</v>
      </c>
      <c r="B45" s="139" t="s">
        <v>141</v>
      </c>
      <c r="C45" s="143"/>
      <c r="D45" s="140"/>
      <c r="E45" s="141"/>
      <c r="F45" s="141"/>
      <c r="G45" s="141"/>
      <c r="H45" s="143"/>
      <c r="I45" s="141"/>
      <c r="J45" s="143"/>
      <c r="K45" s="142" t="s">
        <v>388</v>
      </c>
    </row>
    <row r="46" spans="1:11" ht="12.75" x14ac:dyDescent="0.2">
      <c r="A46" s="7"/>
      <c r="B46" s="7"/>
      <c r="C46" s="7"/>
      <c r="D46" s="7"/>
      <c r="E46" s="7"/>
      <c r="F46" s="7"/>
      <c r="G46" s="7"/>
      <c r="H46" s="131"/>
      <c r="I46" s="7"/>
      <c r="J46" s="7"/>
      <c r="K46" s="7"/>
    </row>
  </sheetData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&amp;C&amp;8Stránka &amp;P z &amp;N</oddFooter>
  </headerFooter>
  <ignoredErrors>
    <ignoredError sqref="A14:A18 A20 A38:A45 A23" numberStoredAsText="1"/>
  </ignoredErrors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2"/>
  <dimension ref="A1:U38"/>
  <sheetViews>
    <sheetView showGridLines="0" topLeftCell="A2" zoomScale="130" zoomScaleNormal="130" workbookViewId="0">
      <selection activeCell="A2" sqref="A2"/>
    </sheetView>
  </sheetViews>
  <sheetFormatPr defaultRowHeight="12" x14ac:dyDescent="0.2"/>
  <cols>
    <col min="1" max="1" width="9.42578125" style="18" customWidth="1"/>
    <col min="2" max="2" width="14.42578125" style="18" customWidth="1"/>
    <col min="3" max="3" width="8" style="18" bestFit="1" customWidth="1"/>
    <col min="4" max="4" width="14.42578125" style="18" customWidth="1"/>
    <col min="5" max="5" width="8" style="18" bestFit="1" customWidth="1"/>
    <col min="6" max="6" width="14.42578125" style="18" customWidth="1"/>
    <col min="7" max="7" width="8" style="18" bestFit="1" customWidth="1"/>
    <col min="8" max="8" width="14.42578125" style="18" customWidth="1"/>
    <col min="9" max="9" width="8" style="18" bestFit="1" customWidth="1"/>
    <col min="10" max="10" width="14.42578125" style="18" customWidth="1"/>
    <col min="11" max="11" width="8" style="18" bestFit="1" customWidth="1"/>
    <col min="12" max="12" width="14.42578125" style="18" customWidth="1"/>
    <col min="13" max="13" width="8" style="18" bestFit="1" customWidth="1"/>
    <col min="14" max="26" width="9.140625" style="18" customWidth="1"/>
    <col min="27" max="16384" width="9.140625" style="18"/>
  </cols>
  <sheetData>
    <row r="1" spans="1:21" ht="18.75" x14ac:dyDescent="0.3">
      <c r="A1" s="434" t="s">
        <v>400</v>
      </c>
      <c r="B1" s="443"/>
      <c r="C1" s="443"/>
      <c r="D1" s="443"/>
      <c r="E1" s="443"/>
      <c r="F1" s="443"/>
      <c r="G1" s="443"/>
      <c r="H1" s="443"/>
      <c r="I1" s="443"/>
      <c r="J1" s="443"/>
      <c r="K1" s="443"/>
      <c r="L1" s="443"/>
      <c r="M1" s="435" t="str">
        <f>Obsah!$A$1</f>
        <v>II. čtvrtletí 2016</v>
      </c>
      <c r="N1" s="443"/>
      <c r="O1" s="443"/>
    </row>
    <row r="2" spans="1:21" ht="7.5" customHeight="1" x14ac:dyDescent="0.3">
      <c r="A2" s="434"/>
      <c r="B2" s="443"/>
      <c r="C2" s="443"/>
      <c r="D2" s="443"/>
      <c r="E2" s="443"/>
      <c r="F2" s="443"/>
      <c r="G2" s="443"/>
      <c r="H2" s="443"/>
      <c r="I2" s="443"/>
      <c r="J2" s="443"/>
      <c r="K2" s="443"/>
      <c r="L2" s="443"/>
      <c r="M2" s="443"/>
      <c r="N2" s="443"/>
      <c r="O2" s="443"/>
    </row>
    <row r="3" spans="1:21" x14ac:dyDescent="0.2">
      <c r="A3" s="436"/>
      <c r="B3" s="721" t="s">
        <v>305</v>
      </c>
      <c r="C3" s="721"/>
      <c r="D3" s="721"/>
      <c r="E3" s="721"/>
      <c r="F3" s="721"/>
      <c r="G3" s="726"/>
      <c r="H3" s="720" t="s">
        <v>33</v>
      </c>
      <c r="I3" s="721"/>
      <c r="J3" s="721"/>
      <c r="K3" s="721"/>
      <c r="L3" s="721"/>
      <c r="M3" s="721"/>
      <c r="N3" s="56"/>
    </row>
    <row r="4" spans="1:21" ht="13.5" customHeight="1" x14ac:dyDescent="0.25">
      <c r="A4" s="436"/>
      <c r="B4" s="722" t="s">
        <v>274</v>
      </c>
      <c r="C4" s="723"/>
      <c r="D4" s="723"/>
      <c r="E4" s="723"/>
      <c r="F4" s="723"/>
      <c r="G4" s="727"/>
      <c r="H4" s="722" t="s">
        <v>5</v>
      </c>
      <c r="I4" s="723"/>
      <c r="J4" s="723"/>
      <c r="K4" s="723"/>
      <c r="L4" s="723"/>
      <c r="M4" s="723"/>
      <c r="N4" s="503"/>
    </row>
    <row r="5" spans="1:21" x14ac:dyDescent="0.2">
      <c r="A5" s="169"/>
      <c r="B5" s="717" t="s">
        <v>86</v>
      </c>
      <c r="C5" s="718"/>
      <c r="D5" s="717" t="s">
        <v>87</v>
      </c>
      <c r="E5" s="718"/>
      <c r="F5" s="717" t="s">
        <v>88</v>
      </c>
      <c r="G5" s="718"/>
      <c r="H5" s="717" t="s">
        <v>86</v>
      </c>
      <c r="I5" s="718"/>
      <c r="J5" s="717" t="s">
        <v>87</v>
      </c>
      <c r="K5" s="718"/>
      <c r="L5" s="717" t="s">
        <v>88</v>
      </c>
      <c r="M5" s="719"/>
      <c r="N5" s="581"/>
    </row>
    <row r="6" spans="1:21" x14ac:dyDescent="0.2">
      <c r="A6" s="157"/>
      <c r="B6" s="639" t="s">
        <v>342</v>
      </c>
      <c r="C6" s="444" t="s">
        <v>340</v>
      </c>
      <c r="D6" s="444" t="s">
        <v>342</v>
      </c>
      <c r="E6" s="444" t="s">
        <v>340</v>
      </c>
      <c r="F6" s="444" t="s">
        <v>342</v>
      </c>
      <c r="G6" s="444" t="s">
        <v>340</v>
      </c>
      <c r="H6" s="444" t="s">
        <v>342</v>
      </c>
      <c r="I6" s="444" t="s">
        <v>340</v>
      </c>
      <c r="J6" s="444" t="s">
        <v>342</v>
      </c>
      <c r="K6" s="444" t="s">
        <v>340</v>
      </c>
      <c r="L6" s="444" t="s">
        <v>342</v>
      </c>
      <c r="M6" s="568" t="s">
        <v>340</v>
      </c>
      <c r="N6" s="581"/>
    </row>
    <row r="7" spans="1:21" x14ac:dyDescent="0.2">
      <c r="A7" s="707" t="s">
        <v>72</v>
      </c>
      <c r="B7" s="661">
        <f>F8</f>
        <v>1784.5688300000008</v>
      </c>
      <c r="C7" s="662"/>
      <c r="D7" s="662"/>
      <c r="E7" s="662"/>
      <c r="F7" s="662"/>
      <c r="G7" s="663"/>
      <c r="H7" s="661">
        <f>SUM(H8,J8,L8)</f>
        <v>1603406.0240000002</v>
      </c>
      <c r="I7" s="662"/>
      <c r="J7" s="662"/>
      <c r="K7" s="662"/>
      <c r="L7" s="662"/>
      <c r="M7" s="662"/>
      <c r="N7" s="504"/>
    </row>
    <row r="8" spans="1:21" x14ac:dyDescent="0.2">
      <c r="A8" s="709"/>
      <c r="B8" s="446">
        <f>SUM(B9:B16)</f>
        <v>1783.6006700000007</v>
      </c>
      <c r="C8" s="565">
        <v>8.1217225968986423E-2</v>
      </c>
      <c r="D8" s="447">
        <f>SUM(D9:D16)</f>
        <v>1783.3805600000007</v>
      </c>
      <c r="E8" s="565">
        <v>8.1221974452775444E-2</v>
      </c>
      <c r="F8" s="447">
        <f>SUM(F9:F16)</f>
        <v>1784.5688300000008</v>
      </c>
      <c r="G8" s="565">
        <v>8.1324280350999575E-2</v>
      </c>
      <c r="H8" s="446">
        <f t="shared" ref="H8" si="0">SUM(H9:H16)</f>
        <v>543001.04600000009</v>
      </c>
      <c r="I8" s="565">
        <v>7.6778717940527291E-2</v>
      </c>
      <c r="J8" s="447">
        <f t="shared" ref="J8" si="1">SUM(J9:J16)</f>
        <v>535568.03700000001</v>
      </c>
      <c r="K8" s="565">
        <v>7.7399557751234721E-2</v>
      </c>
      <c r="L8" s="447">
        <f t="shared" ref="L8" si="2">SUM(L9:L16)</f>
        <v>524836.94100000011</v>
      </c>
      <c r="M8" s="565">
        <v>8.3976194551257488E-2</v>
      </c>
      <c r="N8" s="20"/>
    </row>
    <row r="9" spans="1:21" x14ac:dyDescent="0.2">
      <c r="A9" s="450" t="s">
        <v>8</v>
      </c>
      <c r="B9" s="327">
        <v>0</v>
      </c>
      <c r="C9" s="500">
        <v>0</v>
      </c>
      <c r="D9" s="210">
        <v>0</v>
      </c>
      <c r="E9" s="500">
        <v>0</v>
      </c>
      <c r="F9" s="210">
        <v>0</v>
      </c>
      <c r="G9" s="500">
        <v>0</v>
      </c>
      <c r="H9" s="327">
        <v>0</v>
      </c>
      <c r="I9" s="500">
        <v>0</v>
      </c>
      <c r="J9" s="210">
        <v>0</v>
      </c>
      <c r="K9" s="500">
        <v>0</v>
      </c>
      <c r="L9" s="210">
        <v>0</v>
      </c>
      <c r="M9" s="500">
        <v>0</v>
      </c>
      <c r="N9" s="570"/>
      <c r="O9" s="582"/>
    </row>
    <row r="10" spans="1:21" x14ac:dyDescent="0.2">
      <c r="A10" s="450" t="s">
        <v>36</v>
      </c>
      <c r="B10" s="327">
        <v>1606.0810000000004</v>
      </c>
      <c r="C10" s="500">
        <v>0.14805939961530465</v>
      </c>
      <c r="D10" s="210">
        <v>1606.0810000000004</v>
      </c>
      <c r="E10" s="500">
        <v>0.14806158350607082</v>
      </c>
      <c r="F10" s="210">
        <v>1606.0810000000004</v>
      </c>
      <c r="G10" s="500">
        <v>0.14805151084662294</v>
      </c>
      <c r="H10" s="327">
        <v>488506.16600000008</v>
      </c>
      <c r="I10" s="500">
        <v>0.13989649977026636</v>
      </c>
      <c r="J10" s="210">
        <v>484405.58299999998</v>
      </c>
      <c r="K10" s="500">
        <v>0.14498610240568904</v>
      </c>
      <c r="L10" s="210">
        <v>475814.65300000011</v>
      </c>
      <c r="M10" s="500">
        <v>0.14395864342341161</v>
      </c>
      <c r="N10" s="570"/>
      <c r="O10" s="582"/>
    </row>
    <row r="11" spans="1:21" x14ac:dyDescent="0.2">
      <c r="A11" s="431" t="s">
        <v>37</v>
      </c>
      <c r="B11" s="448">
        <v>0</v>
      </c>
      <c r="C11" s="500">
        <v>0</v>
      </c>
      <c r="D11" s="449">
        <v>0</v>
      </c>
      <c r="E11" s="500">
        <v>0</v>
      </c>
      <c r="F11" s="449">
        <v>0</v>
      </c>
      <c r="G11" s="500">
        <v>0</v>
      </c>
      <c r="H11" s="448">
        <v>0</v>
      </c>
      <c r="I11" s="500">
        <v>0</v>
      </c>
      <c r="J11" s="449">
        <v>0</v>
      </c>
      <c r="K11" s="500">
        <v>0</v>
      </c>
      <c r="L11" s="449">
        <v>0</v>
      </c>
      <c r="M11" s="500">
        <v>0</v>
      </c>
      <c r="N11" s="570"/>
      <c r="O11" s="582"/>
    </row>
    <row r="12" spans="1:21" x14ac:dyDescent="0.2">
      <c r="A12" s="431" t="s">
        <v>38</v>
      </c>
      <c r="B12" s="327">
        <v>78.217000000000056</v>
      </c>
      <c r="C12" s="500">
        <v>9.144572087291826E-2</v>
      </c>
      <c r="D12" s="210">
        <v>78.217000000000056</v>
      </c>
      <c r="E12" s="500">
        <v>9.1444224132287269E-2</v>
      </c>
      <c r="F12" s="210">
        <v>80.776000000000053</v>
      </c>
      <c r="G12" s="500">
        <v>9.391280488584712E-2</v>
      </c>
      <c r="H12" s="327">
        <v>39020.288999999975</v>
      </c>
      <c r="I12" s="500">
        <v>0.12930413177224825</v>
      </c>
      <c r="J12" s="210">
        <v>36829.98799999999</v>
      </c>
      <c r="K12" s="500">
        <v>0.12655625848804292</v>
      </c>
      <c r="L12" s="210">
        <v>36122.901999999995</v>
      </c>
      <c r="M12" s="500">
        <v>0.13571160460031403</v>
      </c>
      <c r="N12" s="570"/>
      <c r="O12" s="582"/>
    </row>
    <row r="13" spans="1:21" x14ac:dyDescent="0.2">
      <c r="A13" s="431" t="s">
        <v>59</v>
      </c>
      <c r="B13" s="448">
        <v>17.467499999999998</v>
      </c>
      <c r="C13" s="500">
        <v>1.607316868936616E-2</v>
      </c>
      <c r="D13" s="449">
        <v>17.467499999999998</v>
      </c>
      <c r="E13" s="500">
        <v>1.6078431264257603E-2</v>
      </c>
      <c r="F13" s="449">
        <v>16.592500000000005</v>
      </c>
      <c r="G13" s="500">
        <v>1.5298586831939034E-2</v>
      </c>
      <c r="H13" s="448">
        <v>5481.0669999999982</v>
      </c>
      <c r="I13" s="500">
        <v>2.9377484299290643E-2</v>
      </c>
      <c r="J13" s="449">
        <v>3109.945999999999</v>
      </c>
      <c r="K13" s="500">
        <v>2.3861302932165401E-2</v>
      </c>
      <c r="L13" s="449">
        <v>2407.6800000000007</v>
      </c>
      <c r="M13" s="500">
        <v>1.2773900090262151E-2</v>
      </c>
      <c r="N13" s="570"/>
      <c r="O13" s="582"/>
    </row>
    <row r="14" spans="1:21" x14ac:dyDescent="0.2">
      <c r="A14" s="431" t="s">
        <v>60</v>
      </c>
      <c r="B14" s="327">
        <v>0</v>
      </c>
      <c r="C14" s="500">
        <v>0</v>
      </c>
      <c r="D14" s="210">
        <v>0</v>
      </c>
      <c r="E14" s="500">
        <v>0</v>
      </c>
      <c r="F14" s="210">
        <v>0</v>
      </c>
      <c r="G14" s="500">
        <v>0</v>
      </c>
      <c r="H14" s="327">
        <v>0</v>
      </c>
      <c r="I14" s="500">
        <v>0</v>
      </c>
      <c r="J14" s="210">
        <v>0</v>
      </c>
      <c r="K14" s="500">
        <v>0</v>
      </c>
      <c r="L14" s="210">
        <v>0</v>
      </c>
      <c r="M14" s="500">
        <v>0</v>
      </c>
      <c r="N14" s="570"/>
      <c r="O14" s="582"/>
      <c r="P14" s="194"/>
      <c r="Q14" s="502"/>
      <c r="R14" s="156"/>
      <c r="S14" s="156"/>
      <c r="T14" s="156"/>
      <c r="U14" s="156"/>
    </row>
    <row r="15" spans="1:21" x14ac:dyDescent="0.2">
      <c r="A15" s="431" t="s">
        <v>61</v>
      </c>
      <c r="B15" s="327">
        <v>21.812000000000001</v>
      </c>
      <c r="C15" s="500">
        <v>7.7337672260871765E-2</v>
      </c>
      <c r="D15" s="210">
        <v>21.812000000000001</v>
      </c>
      <c r="E15" s="493">
        <v>7.7337672260871765E-2</v>
      </c>
      <c r="F15" s="210">
        <v>21.805</v>
      </c>
      <c r="G15" s="493">
        <v>7.7733996083532778E-2</v>
      </c>
      <c r="H15" s="327">
        <v>3655.6790000000001</v>
      </c>
      <c r="I15" s="493">
        <v>9.6587608386242099E-2</v>
      </c>
      <c r="J15" s="210">
        <v>3223.9759999999997</v>
      </c>
      <c r="K15" s="493">
        <v>7.3255932320467093E-2</v>
      </c>
      <c r="L15" s="210">
        <v>2225.8249999999998</v>
      </c>
      <c r="M15" s="493">
        <v>0.10827817692887368</v>
      </c>
      <c r="N15" s="570"/>
      <c r="O15" s="582"/>
      <c r="P15" s="194"/>
      <c r="Q15" s="502"/>
      <c r="R15" s="156"/>
      <c r="S15" s="156"/>
      <c r="T15" s="156"/>
      <c r="U15" s="156"/>
    </row>
    <row r="16" spans="1:21" ht="12.75" thickBot="1" x14ac:dyDescent="0.25">
      <c r="A16" s="165" t="s">
        <v>62</v>
      </c>
      <c r="B16" s="497">
        <v>60.023170000000384</v>
      </c>
      <c r="C16" s="501">
        <v>2.9078193032147894E-2</v>
      </c>
      <c r="D16" s="498">
        <v>59.803060000000379</v>
      </c>
      <c r="E16" s="494">
        <v>2.9020657564940822E-2</v>
      </c>
      <c r="F16" s="498">
        <v>59.314330000000339</v>
      </c>
      <c r="G16" s="494">
        <v>2.8996943028197601E-2</v>
      </c>
      <c r="H16" s="497">
        <v>6337.8449999999984</v>
      </c>
      <c r="I16" s="499">
        <v>2.7251369577128086E-2</v>
      </c>
      <c r="J16" s="498">
        <v>7998.5439999999944</v>
      </c>
      <c r="K16" s="499">
        <v>2.7744519244064677E-2</v>
      </c>
      <c r="L16" s="498">
        <v>8265.8809999999939</v>
      </c>
      <c r="M16" s="499">
        <v>2.9382716753300824E-2</v>
      </c>
      <c r="N16" s="570"/>
      <c r="O16" s="582"/>
      <c r="P16" s="194"/>
      <c r="Q16" s="502"/>
      <c r="R16" s="156"/>
      <c r="S16" s="156"/>
      <c r="T16" s="156"/>
      <c r="U16" s="156"/>
    </row>
    <row r="17" spans="1:20" x14ac:dyDescent="0.2">
      <c r="A17" s="186"/>
      <c r="B17" s="443"/>
      <c r="C17" s="443"/>
      <c r="D17" s="443"/>
      <c r="E17" s="443"/>
      <c r="F17" s="443"/>
      <c r="G17" s="443"/>
      <c r="H17" s="443"/>
      <c r="I17" s="443"/>
      <c r="J17" s="443"/>
      <c r="K17" s="443"/>
      <c r="L17" s="453"/>
      <c r="M17" s="453" t="s">
        <v>148</v>
      </c>
      <c r="N17" s="571"/>
      <c r="O17" s="453"/>
    </row>
    <row r="18" spans="1:20" x14ac:dyDescent="0.2">
      <c r="A18" s="569"/>
      <c r="B18" s="721" t="s">
        <v>341</v>
      </c>
      <c r="C18" s="721"/>
      <c r="D18" s="721"/>
      <c r="E18" s="721"/>
      <c r="F18" s="721"/>
      <c r="G18" s="726"/>
      <c r="H18" s="53"/>
      <c r="I18" s="53"/>
      <c r="J18" s="53"/>
      <c r="K18" s="53"/>
      <c r="L18" s="53"/>
      <c r="M18" s="53"/>
      <c r="N18" s="572"/>
      <c r="O18" s="443"/>
      <c r="P18" s="586"/>
      <c r="Q18" s="502"/>
      <c r="R18" s="54"/>
      <c r="S18" s="54"/>
      <c r="T18" s="54"/>
    </row>
    <row r="19" spans="1:20" x14ac:dyDescent="0.2">
      <c r="A19" s="495"/>
      <c r="B19" s="728" t="s">
        <v>5</v>
      </c>
      <c r="C19" s="729"/>
      <c r="D19" s="729"/>
      <c r="E19" s="729"/>
      <c r="F19" s="729"/>
      <c r="G19" s="729"/>
      <c r="H19" s="572" t="str">
        <f>A24</f>
        <v>VO z vvn</v>
      </c>
      <c r="I19" s="583">
        <f>(B24+D24+F24)/'12'!B24</f>
        <v>0.2408865635436454</v>
      </c>
      <c r="J19" s="584" t="str">
        <f>A9</f>
        <v>JE</v>
      </c>
      <c r="K19" s="570">
        <f t="shared" ref="K19:K26" si="3">H9+J9+L9</f>
        <v>0</v>
      </c>
      <c r="L19" s="584" t="str">
        <f>A9</f>
        <v>JE</v>
      </c>
      <c r="M19" s="582">
        <f>K19/'12'!B4</f>
        <v>0</v>
      </c>
      <c r="N19" s="572"/>
      <c r="O19" s="443"/>
      <c r="P19" s="586"/>
      <c r="Q19" s="502"/>
      <c r="R19" s="54"/>
      <c r="S19" s="54"/>
      <c r="T19" s="54"/>
    </row>
    <row r="20" spans="1:20" x14ac:dyDescent="0.2">
      <c r="A20" s="496"/>
      <c r="B20" s="719" t="s">
        <v>86</v>
      </c>
      <c r="C20" s="718"/>
      <c r="D20" s="719" t="s">
        <v>87</v>
      </c>
      <c r="E20" s="718"/>
      <c r="F20" s="719" t="s">
        <v>88</v>
      </c>
      <c r="G20" s="718"/>
      <c r="H20" s="572" t="str">
        <f>A25</f>
        <v>VO z vn</v>
      </c>
      <c r="I20" s="583">
        <f>(B25+D25+F25)/'12'!C24</f>
        <v>9.7003964591058561E-2</v>
      </c>
      <c r="J20" s="584" t="str">
        <f t="shared" ref="J20:J26" si="4">A10</f>
        <v>PE</v>
      </c>
      <c r="K20" s="570">
        <f t="shared" si="3"/>
        <v>1448726.4020000002</v>
      </c>
      <c r="L20" s="584" t="str">
        <f t="shared" ref="L20:L26" si="5">A10</f>
        <v>PE</v>
      </c>
      <c r="M20" s="582">
        <f>K20/'12'!C4</f>
        <v>0.14289811205564351</v>
      </c>
      <c r="N20" s="572"/>
      <c r="O20" s="443"/>
      <c r="P20" s="586"/>
      <c r="Q20" s="502"/>
      <c r="R20" s="510"/>
      <c r="S20" s="510"/>
      <c r="T20" s="510"/>
    </row>
    <row r="21" spans="1:20" x14ac:dyDescent="0.2">
      <c r="A21" s="638"/>
      <c r="B21" s="639" t="s">
        <v>342</v>
      </c>
      <c r="C21" s="444" t="s">
        <v>340</v>
      </c>
      <c r="D21" s="444" t="s">
        <v>342</v>
      </c>
      <c r="E21" s="444" t="s">
        <v>340</v>
      </c>
      <c r="F21" s="444" t="s">
        <v>342</v>
      </c>
      <c r="G21" s="568" t="s">
        <v>340</v>
      </c>
      <c r="H21" s="572" t="str">
        <f>A26</f>
        <v>MOP</v>
      </c>
      <c r="I21" s="583">
        <f>(B26+D26+F26)/'12'!D24</f>
        <v>8.5115506293019255E-2</v>
      </c>
      <c r="J21" s="584" t="str">
        <f t="shared" si="4"/>
        <v>PPE</v>
      </c>
      <c r="K21" s="570">
        <f t="shared" si="3"/>
        <v>0</v>
      </c>
      <c r="L21" s="584" t="str">
        <f t="shared" si="5"/>
        <v>PPE</v>
      </c>
      <c r="M21" s="582">
        <f>K21/'12'!D4</f>
        <v>0</v>
      </c>
      <c r="N21" s="572"/>
      <c r="O21" s="443"/>
      <c r="P21" s="586"/>
      <c r="Q21" s="502"/>
      <c r="R21" s="54"/>
      <c r="S21" s="54"/>
      <c r="T21" s="54"/>
    </row>
    <row r="22" spans="1:20" x14ac:dyDescent="0.2">
      <c r="A22" s="724" t="s">
        <v>72</v>
      </c>
      <c r="B22" s="661">
        <f>SUM(B23:F23)</f>
        <v>1460466.4574763502</v>
      </c>
      <c r="C22" s="662"/>
      <c r="D22" s="662"/>
      <c r="E22" s="662"/>
      <c r="F22" s="662"/>
      <c r="G22" s="662"/>
      <c r="H22" s="572" t="str">
        <f>A27</f>
        <v>MOO</v>
      </c>
      <c r="I22" s="583">
        <f>(B27+D27+F27)/'12'!E24</f>
        <v>8.8767615873383374E-2</v>
      </c>
      <c r="J22" s="584" t="str">
        <f t="shared" si="4"/>
        <v>PSE</v>
      </c>
      <c r="K22" s="570">
        <f t="shared" si="3"/>
        <v>111973.17899999997</v>
      </c>
      <c r="L22" s="584" t="str">
        <f t="shared" si="5"/>
        <v>PSE</v>
      </c>
      <c r="M22" s="582">
        <f>K22/'12'!E4</f>
        <v>0.1303586900711084</v>
      </c>
      <c r="N22" s="572"/>
      <c r="O22" s="443"/>
      <c r="P22" s="586"/>
      <c r="Q22" s="502"/>
      <c r="R22" s="54"/>
      <c r="S22" s="54"/>
      <c r="T22" s="54"/>
    </row>
    <row r="23" spans="1:20" x14ac:dyDescent="0.2">
      <c r="A23" s="725"/>
      <c r="B23" s="446">
        <f>SUM(B24:B27)</f>
        <v>504929.39</v>
      </c>
      <c r="C23" s="566">
        <v>0.11604041236882998</v>
      </c>
      <c r="D23" s="447">
        <f>SUM(D24:D27)</f>
        <v>494647.576</v>
      </c>
      <c r="E23" s="566">
        <v>0.11643593777415961</v>
      </c>
      <c r="F23" s="447">
        <f>SUM(F24:F27)</f>
        <v>460889.25900000008</v>
      </c>
      <c r="G23" s="566">
        <v>0.11422509531470523</v>
      </c>
      <c r="H23" s="443"/>
      <c r="I23" s="443"/>
      <c r="J23" s="584" t="str">
        <f t="shared" si="4"/>
        <v>VE</v>
      </c>
      <c r="K23" s="570">
        <f t="shared" si="3"/>
        <v>10998.692999999997</v>
      </c>
      <c r="L23" s="584" t="str">
        <f t="shared" si="5"/>
        <v>VE</v>
      </c>
      <c r="M23" s="582">
        <f>K23/'12'!F4</f>
        <v>2.1762681701971199E-2</v>
      </c>
      <c r="N23" s="572"/>
      <c r="O23" s="443"/>
      <c r="P23" s="586"/>
      <c r="Q23" s="502"/>
      <c r="R23" s="505"/>
      <c r="S23" s="510"/>
      <c r="T23" s="510"/>
    </row>
    <row r="24" spans="1:20" x14ac:dyDescent="0.2">
      <c r="A24" s="438" t="s">
        <v>9</v>
      </c>
      <c r="B24" s="579">
        <v>107572.535</v>
      </c>
      <c r="C24" s="506">
        <v>0.18365862190290985</v>
      </c>
      <c r="D24" s="508">
        <v>104103.302</v>
      </c>
      <c r="E24" s="506">
        <v>0.17083653777066524</v>
      </c>
      <c r="F24" s="508">
        <v>259908.02500000002</v>
      </c>
      <c r="G24" s="506">
        <v>0.34081507193548738</v>
      </c>
      <c r="H24" s="443"/>
      <c r="I24" s="443"/>
      <c r="J24" s="584" t="str">
        <f t="shared" si="4"/>
        <v>PVE</v>
      </c>
      <c r="K24" s="570">
        <f t="shared" si="3"/>
        <v>0</v>
      </c>
      <c r="L24" s="584" t="str">
        <f t="shared" si="5"/>
        <v>PVE</v>
      </c>
      <c r="M24" s="582">
        <f>K24/'12'!G4</f>
        <v>0</v>
      </c>
      <c r="N24" s="572"/>
      <c r="O24" s="583"/>
      <c r="T24" s="453"/>
    </row>
    <row r="25" spans="1:20" x14ac:dyDescent="0.2">
      <c r="A25" s="438" t="s">
        <v>10</v>
      </c>
      <c r="B25" s="579">
        <v>235022.658</v>
      </c>
      <c r="C25" s="506">
        <v>0.11991340617280313</v>
      </c>
      <c r="D25" s="508">
        <v>245318.38699999999</v>
      </c>
      <c r="E25" s="506">
        <v>0.12274435918264143</v>
      </c>
      <c r="F25" s="508">
        <v>80313.210999999996</v>
      </c>
      <c r="G25" s="506">
        <v>4.4100132462199577E-2</v>
      </c>
      <c r="H25" s="443"/>
      <c r="I25" s="443"/>
      <c r="J25" s="584" t="str">
        <f t="shared" si="4"/>
        <v>VTE</v>
      </c>
      <c r="K25" s="570">
        <f t="shared" si="3"/>
        <v>9105.48</v>
      </c>
      <c r="L25" s="584" t="str">
        <f t="shared" si="5"/>
        <v>VTE</v>
      </c>
      <c r="M25" s="582">
        <f>K25/'12'!H4</f>
        <v>8.8908004214163713E-2</v>
      </c>
      <c r="N25" s="572"/>
      <c r="O25" s="583"/>
    </row>
    <row r="26" spans="1:20" x14ac:dyDescent="0.2">
      <c r="A26" s="438" t="s">
        <v>199</v>
      </c>
      <c r="B26" s="579">
        <v>56756.802000000003</v>
      </c>
      <c r="C26" s="506">
        <v>8.9861159130064885E-2</v>
      </c>
      <c r="D26" s="508">
        <v>53321.440999999999</v>
      </c>
      <c r="E26" s="506">
        <v>8.8906443861445639E-2</v>
      </c>
      <c r="F26" s="508">
        <v>40798.472000000002</v>
      </c>
      <c r="G26" s="506">
        <v>7.5377108708787985E-2</v>
      </c>
      <c r="H26" s="443"/>
      <c r="I26" s="443"/>
      <c r="J26" s="584" t="str">
        <f t="shared" si="4"/>
        <v>FVE</v>
      </c>
      <c r="K26" s="570">
        <f t="shared" si="3"/>
        <v>22602.269999999986</v>
      </c>
      <c r="L26" s="584" t="str">
        <f t="shared" si="5"/>
        <v>FVE</v>
      </c>
      <c r="M26" s="582">
        <f>K26/'12'!I4</f>
        <v>2.8176046151617742E-2</v>
      </c>
      <c r="N26" s="572"/>
      <c r="O26" s="583"/>
    </row>
    <row r="27" spans="1:20" ht="12.75" thickBot="1" x14ac:dyDescent="0.25">
      <c r="A27" s="439" t="s">
        <v>197</v>
      </c>
      <c r="B27" s="580">
        <v>105577.39499999999</v>
      </c>
      <c r="C27" s="507">
        <v>8.9924916562755725E-2</v>
      </c>
      <c r="D27" s="509">
        <v>91904.445999999996</v>
      </c>
      <c r="E27" s="507">
        <v>8.8326839782613825E-2</v>
      </c>
      <c r="F27" s="509">
        <v>79869.551000000007</v>
      </c>
      <c r="G27" s="507">
        <v>8.7778372148267766E-2</v>
      </c>
      <c r="H27" s="443"/>
      <c r="I27" s="443"/>
      <c r="J27" s="443"/>
      <c r="K27" s="443"/>
      <c r="L27" s="443"/>
      <c r="M27" s="443"/>
      <c r="N27" s="572"/>
      <c r="O27" s="583"/>
    </row>
    <row r="28" spans="1:20" x14ac:dyDescent="0.2">
      <c r="A28" s="194"/>
      <c r="B28" s="194"/>
      <c r="C28" s="502"/>
      <c r="D28" s="156"/>
      <c r="E28" s="156"/>
      <c r="F28" s="156"/>
      <c r="G28" s="453" t="s">
        <v>147</v>
      </c>
      <c r="H28" s="443"/>
      <c r="I28" s="443"/>
      <c r="J28" s="443"/>
      <c r="K28" s="443"/>
      <c r="L28" s="443"/>
      <c r="M28" s="443"/>
    </row>
    <row r="29" spans="1:20" x14ac:dyDescent="0.2">
      <c r="H29" s="443"/>
      <c r="I29" s="443"/>
      <c r="J29" s="443"/>
      <c r="K29" s="443"/>
      <c r="L29" s="443"/>
      <c r="M29" s="443"/>
    </row>
    <row r="30" spans="1:20" x14ac:dyDescent="0.2">
      <c r="J30" s="584"/>
      <c r="K30" s="584" t="str">
        <f>H5</f>
        <v>Duben</v>
      </c>
      <c r="L30" s="584" t="str">
        <f>J5</f>
        <v>Květen</v>
      </c>
      <c r="M30" s="584" t="str">
        <f>L5</f>
        <v>Červen</v>
      </c>
    </row>
    <row r="31" spans="1:20" x14ac:dyDescent="0.2">
      <c r="H31" s="584" t="str">
        <f t="shared" ref="H31:H38" si="6">A9</f>
        <v>JE</v>
      </c>
      <c r="I31" s="585">
        <f t="shared" ref="I31:I38" si="7">G9</f>
        <v>0</v>
      </c>
      <c r="J31" s="584" t="str">
        <f t="shared" ref="J31:J38" si="8">A9</f>
        <v>JE</v>
      </c>
      <c r="K31" s="492">
        <f t="shared" ref="K31:K38" si="9">H9</f>
        <v>0</v>
      </c>
      <c r="L31" s="492">
        <f t="shared" ref="L31:L38" si="10">J9</f>
        <v>0</v>
      </c>
      <c r="M31" s="492">
        <f t="shared" ref="M31:M38" si="11">L9</f>
        <v>0</v>
      </c>
    </row>
    <row r="32" spans="1:20" ht="12.75" customHeight="1" x14ac:dyDescent="0.2">
      <c r="H32" s="584" t="str">
        <f t="shared" si="6"/>
        <v>PE</v>
      </c>
      <c r="I32" s="585">
        <f t="shared" si="7"/>
        <v>0.14805151084662294</v>
      </c>
      <c r="J32" s="584" t="str">
        <f t="shared" si="8"/>
        <v>PE</v>
      </c>
      <c r="K32" s="492">
        <f t="shared" si="9"/>
        <v>488506.16600000008</v>
      </c>
      <c r="L32" s="492">
        <f t="shared" si="10"/>
        <v>484405.58299999998</v>
      </c>
      <c r="M32" s="492">
        <f t="shared" si="11"/>
        <v>475814.65300000011</v>
      </c>
    </row>
    <row r="33" spans="8:13" x14ac:dyDescent="0.2">
      <c r="H33" s="584" t="str">
        <f t="shared" si="6"/>
        <v>PPE</v>
      </c>
      <c r="I33" s="585">
        <f t="shared" si="7"/>
        <v>0</v>
      </c>
      <c r="J33" s="584" t="str">
        <f t="shared" si="8"/>
        <v>PPE</v>
      </c>
      <c r="K33" s="492">
        <f t="shared" si="9"/>
        <v>0</v>
      </c>
      <c r="L33" s="492">
        <f t="shared" si="10"/>
        <v>0</v>
      </c>
      <c r="M33" s="492">
        <f t="shared" si="11"/>
        <v>0</v>
      </c>
    </row>
    <row r="34" spans="8:13" ht="13.5" customHeight="1" x14ac:dyDescent="0.2">
      <c r="H34" s="584" t="str">
        <f t="shared" si="6"/>
        <v>PSE</v>
      </c>
      <c r="I34" s="585">
        <f t="shared" si="7"/>
        <v>9.391280488584712E-2</v>
      </c>
      <c r="J34" s="584" t="str">
        <f t="shared" si="8"/>
        <v>PSE</v>
      </c>
      <c r="K34" s="492">
        <f t="shared" si="9"/>
        <v>39020.288999999975</v>
      </c>
      <c r="L34" s="492">
        <f t="shared" si="10"/>
        <v>36829.98799999999</v>
      </c>
      <c r="M34" s="492">
        <f t="shared" si="11"/>
        <v>36122.901999999995</v>
      </c>
    </row>
    <row r="35" spans="8:13" ht="12.75" customHeight="1" x14ac:dyDescent="0.2">
      <c r="H35" s="584" t="str">
        <f t="shared" si="6"/>
        <v>VE</v>
      </c>
      <c r="I35" s="585">
        <f t="shared" si="7"/>
        <v>1.5298586831939034E-2</v>
      </c>
      <c r="J35" s="584" t="str">
        <f t="shared" si="8"/>
        <v>VE</v>
      </c>
      <c r="K35" s="492">
        <f t="shared" si="9"/>
        <v>5481.0669999999982</v>
      </c>
      <c r="L35" s="492">
        <f t="shared" si="10"/>
        <v>3109.945999999999</v>
      </c>
      <c r="M35" s="492">
        <f t="shared" si="11"/>
        <v>2407.6800000000007</v>
      </c>
    </row>
    <row r="36" spans="8:13" ht="12.75" customHeight="1" x14ac:dyDescent="0.2">
      <c r="H36" s="584" t="str">
        <f t="shared" si="6"/>
        <v>PVE</v>
      </c>
      <c r="I36" s="585">
        <f t="shared" si="7"/>
        <v>0</v>
      </c>
      <c r="J36" s="584" t="str">
        <f t="shared" si="8"/>
        <v>PVE</v>
      </c>
      <c r="K36" s="492">
        <f t="shared" si="9"/>
        <v>0</v>
      </c>
      <c r="L36" s="492">
        <f t="shared" si="10"/>
        <v>0</v>
      </c>
      <c r="M36" s="492">
        <f t="shared" si="11"/>
        <v>0</v>
      </c>
    </row>
    <row r="37" spans="8:13" ht="12.75" customHeight="1" x14ac:dyDescent="0.2">
      <c r="H37" s="584" t="str">
        <f t="shared" si="6"/>
        <v>VTE</v>
      </c>
      <c r="I37" s="585">
        <f t="shared" si="7"/>
        <v>7.7733996083532778E-2</v>
      </c>
      <c r="J37" s="584" t="str">
        <f t="shared" si="8"/>
        <v>VTE</v>
      </c>
      <c r="K37" s="492">
        <f t="shared" si="9"/>
        <v>3655.6790000000001</v>
      </c>
      <c r="L37" s="492">
        <f t="shared" si="10"/>
        <v>3223.9759999999997</v>
      </c>
      <c r="M37" s="492">
        <f t="shared" si="11"/>
        <v>2225.8249999999998</v>
      </c>
    </row>
    <row r="38" spans="8:13" ht="12.75" customHeight="1" x14ac:dyDescent="0.2">
      <c r="H38" s="584" t="str">
        <f t="shared" si="6"/>
        <v>FVE</v>
      </c>
      <c r="I38" s="585">
        <f t="shared" si="7"/>
        <v>2.8996943028197601E-2</v>
      </c>
      <c r="J38" s="584" t="str">
        <f t="shared" si="8"/>
        <v>FVE</v>
      </c>
      <c r="K38" s="492">
        <f t="shared" si="9"/>
        <v>6337.8449999999984</v>
      </c>
      <c r="L38" s="492">
        <f t="shared" si="10"/>
        <v>7998.5439999999944</v>
      </c>
      <c r="M38" s="492">
        <f t="shared" si="11"/>
        <v>8265.8809999999939</v>
      </c>
    </row>
  </sheetData>
  <mergeCells count="20">
    <mergeCell ref="A22:A23"/>
    <mergeCell ref="B22:G22"/>
    <mergeCell ref="A7:A8"/>
    <mergeCell ref="B7:G7"/>
    <mergeCell ref="H7:M7"/>
    <mergeCell ref="B18:G18"/>
    <mergeCell ref="B19:G19"/>
    <mergeCell ref="B20:C20"/>
    <mergeCell ref="D20:E20"/>
    <mergeCell ref="F20:G20"/>
    <mergeCell ref="L5:M5"/>
    <mergeCell ref="B3:G3"/>
    <mergeCell ref="H3:M3"/>
    <mergeCell ref="B4:G4"/>
    <mergeCell ref="H4:M4"/>
    <mergeCell ref="B5:C5"/>
    <mergeCell ref="D5:E5"/>
    <mergeCell ref="F5:G5"/>
    <mergeCell ref="H5:I5"/>
    <mergeCell ref="J5:K5"/>
  </mergeCells>
  <pageMargins left="0.31496062992125984" right="0.31496062992125984" top="0.35433070866141736" bottom="0.35433070866141736" header="0.31496062992125984" footer="0.19685039370078741"/>
  <pageSetup paperSize="9" fitToWidth="0" fitToHeight="0" orientation="landscape" r:id="rId1"/>
  <headerFooter differentFirst="1" scaleWithDoc="0">
    <oddFooter>&amp;C&amp;8Stránka &amp;P z &amp;N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5"/>
  <dimension ref="A1:X39"/>
  <sheetViews>
    <sheetView showGridLines="0" zoomScale="115" zoomScaleNormal="115" workbookViewId="0"/>
  </sheetViews>
  <sheetFormatPr defaultRowHeight="12" x14ac:dyDescent="0.2"/>
  <cols>
    <col min="1" max="1" width="9.42578125" style="18" customWidth="1"/>
    <col min="2" max="2" width="14.42578125" style="18" customWidth="1"/>
    <col min="3" max="3" width="8" style="18" bestFit="1" customWidth="1"/>
    <col min="4" max="4" width="14.42578125" style="18" customWidth="1"/>
    <col min="5" max="5" width="8" style="18" bestFit="1" customWidth="1"/>
    <col min="6" max="6" width="14.42578125" style="18" customWidth="1"/>
    <col min="7" max="7" width="8" style="18" bestFit="1" customWidth="1"/>
    <col min="8" max="8" width="14.42578125" style="18" customWidth="1"/>
    <col min="9" max="9" width="8" style="18" bestFit="1" customWidth="1"/>
    <col min="10" max="10" width="14.42578125" style="18" customWidth="1"/>
    <col min="11" max="11" width="8" style="18" bestFit="1" customWidth="1"/>
    <col min="12" max="12" width="14.42578125" style="18" customWidth="1"/>
    <col min="13" max="13" width="8" style="18" bestFit="1" customWidth="1"/>
    <col min="14" max="26" width="9.140625" style="18" customWidth="1"/>
    <col min="27" max="16384" width="9.140625" style="18"/>
  </cols>
  <sheetData>
    <row r="1" spans="1:24" ht="18.75" x14ac:dyDescent="0.3">
      <c r="A1" s="434" t="s">
        <v>401</v>
      </c>
      <c r="M1" s="435" t="str">
        <f>Obsah!$A$1</f>
        <v>II. čtvrtletí 2016</v>
      </c>
    </row>
    <row r="2" spans="1:24" ht="7.5" customHeight="1" x14ac:dyDescent="0.2"/>
    <row r="3" spans="1:24" x14ac:dyDescent="0.2">
      <c r="A3" s="436"/>
      <c r="B3" s="721" t="s">
        <v>305</v>
      </c>
      <c r="C3" s="721"/>
      <c r="D3" s="721"/>
      <c r="E3" s="721"/>
      <c r="F3" s="721"/>
      <c r="G3" s="726"/>
      <c r="H3" s="720" t="s">
        <v>33</v>
      </c>
      <c r="I3" s="721"/>
      <c r="J3" s="721"/>
      <c r="K3" s="721"/>
      <c r="L3" s="721"/>
      <c r="M3" s="721"/>
      <c r="N3" s="56"/>
    </row>
    <row r="4" spans="1:24" ht="13.5" x14ac:dyDescent="0.25">
      <c r="A4" s="436"/>
      <c r="B4" s="722" t="s">
        <v>274</v>
      </c>
      <c r="C4" s="723"/>
      <c r="D4" s="723"/>
      <c r="E4" s="723"/>
      <c r="F4" s="723"/>
      <c r="G4" s="727"/>
      <c r="H4" s="722" t="s">
        <v>5</v>
      </c>
      <c r="I4" s="723"/>
      <c r="J4" s="723"/>
      <c r="K4" s="723"/>
      <c r="L4" s="723"/>
      <c r="M4" s="723"/>
      <c r="N4" s="503"/>
    </row>
    <row r="5" spans="1:24" x14ac:dyDescent="0.2">
      <c r="A5" s="169"/>
      <c r="B5" s="717" t="s">
        <v>86</v>
      </c>
      <c r="C5" s="718"/>
      <c r="D5" s="717" t="s">
        <v>87</v>
      </c>
      <c r="E5" s="718"/>
      <c r="F5" s="717" t="s">
        <v>88</v>
      </c>
      <c r="G5" s="718"/>
      <c r="H5" s="717" t="s">
        <v>86</v>
      </c>
      <c r="I5" s="718"/>
      <c r="J5" s="717" t="s">
        <v>87</v>
      </c>
      <c r="K5" s="718"/>
      <c r="L5" s="717" t="s">
        <v>88</v>
      </c>
      <c r="M5" s="719"/>
      <c r="N5" s="433"/>
    </row>
    <row r="6" spans="1:24" x14ac:dyDescent="0.2">
      <c r="A6" s="157"/>
      <c r="B6" s="639" t="s">
        <v>342</v>
      </c>
      <c r="C6" s="444" t="s">
        <v>340</v>
      </c>
      <c r="D6" s="444" t="s">
        <v>342</v>
      </c>
      <c r="E6" s="444" t="s">
        <v>340</v>
      </c>
      <c r="F6" s="444" t="s">
        <v>342</v>
      </c>
      <c r="G6" s="444" t="s">
        <v>340</v>
      </c>
      <c r="H6" s="444" t="s">
        <v>342</v>
      </c>
      <c r="I6" s="444" t="s">
        <v>340</v>
      </c>
      <c r="J6" s="444" t="s">
        <v>342</v>
      </c>
      <c r="K6" s="444" t="s">
        <v>340</v>
      </c>
      <c r="L6" s="444" t="s">
        <v>342</v>
      </c>
      <c r="M6" s="445" t="s">
        <v>340</v>
      </c>
      <c r="N6" s="433"/>
    </row>
    <row r="7" spans="1:24" x14ac:dyDescent="0.2">
      <c r="A7" s="707" t="s">
        <v>72</v>
      </c>
      <c r="B7" s="661">
        <f>F8</f>
        <v>1026.6475399999999</v>
      </c>
      <c r="C7" s="662"/>
      <c r="D7" s="662"/>
      <c r="E7" s="662"/>
      <c r="F7" s="662"/>
      <c r="G7" s="663"/>
      <c r="H7" s="661">
        <f>SUM(H8,J8,L8)</f>
        <v>352305.46100000001</v>
      </c>
      <c r="I7" s="662"/>
      <c r="J7" s="662"/>
      <c r="K7" s="662"/>
      <c r="L7" s="662"/>
      <c r="M7" s="662"/>
      <c r="N7" s="504"/>
    </row>
    <row r="8" spans="1:24" x14ac:dyDescent="0.2">
      <c r="A8" s="709"/>
      <c r="B8" s="446">
        <f>SUM(B9:B16)</f>
        <v>1028.7076999999999</v>
      </c>
      <c r="C8" s="565">
        <v>4.6842764264568404E-2</v>
      </c>
      <c r="D8" s="447">
        <f>SUM(D9:D16)</f>
        <v>1028.39723</v>
      </c>
      <c r="E8" s="565">
        <v>4.6837144811293113E-2</v>
      </c>
      <c r="F8" s="447">
        <f>SUM(F9:F16)</f>
        <v>1026.6475399999999</v>
      </c>
      <c r="G8" s="565">
        <v>4.6785179120619295E-2</v>
      </c>
      <c r="H8" s="446">
        <f t="shared" ref="H8" si="0">SUM(H9:H16)</f>
        <v>135853.992</v>
      </c>
      <c r="I8" s="565">
        <v>1.9209346666456788E-2</v>
      </c>
      <c r="J8" s="447">
        <f t="shared" ref="J8" si="1">SUM(J9:J16)</f>
        <v>130070.86899999998</v>
      </c>
      <c r="K8" s="565">
        <v>1.8797663492600817E-2</v>
      </c>
      <c r="L8" s="447">
        <f t="shared" ref="L8" si="2">SUM(L9:L16)</f>
        <v>86380.60000000002</v>
      </c>
      <c r="M8" s="565">
        <v>1.3821271912059166E-2</v>
      </c>
      <c r="N8" s="20"/>
    </row>
    <row r="9" spans="1:24" x14ac:dyDescent="0.2">
      <c r="A9" s="450" t="s">
        <v>8</v>
      </c>
      <c r="B9" s="327">
        <v>0</v>
      </c>
      <c r="C9" s="500">
        <v>0</v>
      </c>
      <c r="D9" s="210">
        <v>0</v>
      </c>
      <c r="E9" s="500">
        <v>0</v>
      </c>
      <c r="F9" s="210">
        <v>0</v>
      </c>
      <c r="G9" s="500">
        <v>0</v>
      </c>
      <c r="H9" s="327">
        <v>0</v>
      </c>
      <c r="I9" s="500">
        <v>0</v>
      </c>
      <c r="J9" s="210">
        <v>0</v>
      </c>
      <c r="K9" s="500">
        <v>0</v>
      </c>
      <c r="L9" s="210">
        <v>0</v>
      </c>
      <c r="M9" s="500">
        <v>0</v>
      </c>
      <c r="N9" s="570"/>
      <c r="O9" s="582"/>
      <c r="X9" s="492"/>
    </row>
    <row r="10" spans="1:24" x14ac:dyDescent="0.2">
      <c r="A10" s="431" t="s">
        <v>36</v>
      </c>
      <c r="B10" s="327">
        <v>111.76900000000001</v>
      </c>
      <c r="C10" s="500">
        <v>1.0303621695047125E-2</v>
      </c>
      <c r="D10" s="210">
        <v>111.76900000000001</v>
      </c>
      <c r="E10" s="500">
        <v>1.0303773674484679E-2</v>
      </c>
      <c r="F10" s="210">
        <v>111.76900000000001</v>
      </c>
      <c r="G10" s="500">
        <v>1.03030727066793E-2</v>
      </c>
      <c r="H10" s="327">
        <v>34750.006999999998</v>
      </c>
      <c r="I10" s="500">
        <v>9.9515721287584593E-3</v>
      </c>
      <c r="J10" s="210">
        <v>24354.885999999999</v>
      </c>
      <c r="K10" s="500">
        <v>7.2895939262427583E-3</v>
      </c>
      <c r="L10" s="210">
        <v>18536.724999999999</v>
      </c>
      <c r="M10" s="500">
        <v>5.6083219961551682E-3</v>
      </c>
      <c r="N10" s="570"/>
      <c r="O10" s="582"/>
      <c r="X10" s="492"/>
    </row>
    <row r="11" spans="1:24" x14ac:dyDescent="0.2">
      <c r="A11" s="431" t="s">
        <v>37</v>
      </c>
      <c r="B11" s="448">
        <v>0</v>
      </c>
      <c r="C11" s="500">
        <v>0</v>
      </c>
      <c r="D11" s="449">
        <v>0</v>
      </c>
      <c r="E11" s="500">
        <v>0</v>
      </c>
      <c r="F11" s="449">
        <v>0</v>
      </c>
      <c r="G11" s="500">
        <v>0</v>
      </c>
      <c r="H11" s="448">
        <v>0</v>
      </c>
      <c r="I11" s="500">
        <v>0</v>
      </c>
      <c r="J11" s="449">
        <v>0</v>
      </c>
      <c r="K11" s="500">
        <v>0</v>
      </c>
      <c r="L11" s="449">
        <v>0</v>
      </c>
      <c r="M11" s="500">
        <v>0</v>
      </c>
      <c r="N11" s="570"/>
      <c r="O11" s="582"/>
      <c r="X11" s="492"/>
    </row>
    <row r="12" spans="1:24" x14ac:dyDescent="0.2">
      <c r="A12" s="431" t="s">
        <v>38</v>
      </c>
      <c r="B12" s="327">
        <v>100.40899999999999</v>
      </c>
      <c r="C12" s="500">
        <v>0.1173910196904617</v>
      </c>
      <c r="D12" s="210">
        <v>100.40899999999999</v>
      </c>
      <c r="E12" s="500">
        <v>0.11738909828935941</v>
      </c>
      <c r="F12" s="210">
        <v>100.417</v>
      </c>
      <c r="G12" s="500">
        <v>0.11674807032066584</v>
      </c>
      <c r="H12" s="327">
        <v>20439.868000000002</v>
      </c>
      <c r="I12" s="500">
        <v>6.7732952600104063E-2</v>
      </c>
      <c r="J12" s="210">
        <v>20988.605</v>
      </c>
      <c r="K12" s="500">
        <v>7.2121644994384213E-2</v>
      </c>
      <c r="L12" s="210">
        <v>19764.489999999998</v>
      </c>
      <c r="M12" s="500">
        <v>7.4254019015605688E-2</v>
      </c>
      <c r="N12" s="570"/>
      <c r="O12" s="582"/>
      <c r="X12" s="492"/>
    </row>
    <row r="13" spans="1:24" x14ac:dyDescent="0.2">
      <c r="A13" s="431" t="s">
        <v>59</v>
      </c>
      <c r="B13" s="448">
        <v>12.24555</v>
      </c>
      <c r="C13" s="500">
        <v>1.1268057297499232E-2</v>
      </c>
      <c r="D13" s="449">
        <v>12.19055</v>
      </c>
      <c r="E13" s="500">
        <v>1.1221120380620897E-2</v>
      </c>
      <c r="F13" s="449">
        <v>11.81855</v>
      </c>
      <c r="G13" s="500">
        <v>1.089691808965575E-2</v>
      </c>
      <c r="H13" s="448">
        <v>4940.180000000003</v>
      </c>
      <c r="I13" s="500">
        <v>2.6478432098288488E-2</v>
      </c>
      <c r="J13" s="449">
        <v>3245.5839999999994</v>
      </c>
      <c r="K13" s="500">
        <v>2.4901996052596773E-2</v>
      </c>
      <c r="L13" s="449">
        <v>1997.9590000000003</v>
      </c>
      <c r="M13" s="500">
        <v>1.0600133178179856E-2</v>
      </c>
      <c r="N13" s="570"/>
      <c r="O13" s="582"/>
      <c r="X13" s="492"/>
    </row>
    <row r="14" spans="1:24" x14ac:dyDescent="0.2">
      <c r="A14" s="431" t="s">
        <v>60</v>
      </c>
      <c r="B14" s="327">
        <v>650</v>
      </c>
      <c r="C14" s="500">
        <v>0.55484421681604779</v>
      </c>
      <c r="D14" s="210">
        <v>650</v>
      </c>
      <c r="E14" s="500">
        <v>0.55484421681604779</v>
      </c>
      <c r="F14" s="210">
        <v>650</v>
      </c>
      <c r="G14" s="500">
        <v>0.55484421681604779</v>
      </c>
      <c r="H14" s="327">
        <v>57044.45</v>
      </c>
      <c r="I14" s="500">
        <v>0.64628479245328763</v>
      </c>
      <c r="J14" s="210">
        <v>59240.18</v>
      </c>
      <c r="K14" s="500">
        <v>0.57586362999649365</v>
      </c>
      <c r="L14" s="210">
        <v>25985.88</v>
      </c>
      <c r="M14" s="500">
        <v>0.39763456379351181</v>
      </c>
      <c r="N14" s="570"/>
      <c r="O14" s="582"/>
      <c r="P14" s="194"/>
      <c r="Q14" s="502"/>
      <c r="R14" s="156"/>
      <c r="S14" s="156"/>
      <c r="T14" s="156"/>
      <c r="U14" s="156"/>
      <c r="X14" s="492"/>
    </row>
    <row r="15" spans="1:24" x14ac:dyDescent="0.2">
      <c r="A15" s="431" t="s">
        <v>61</v>
      </c>
      <c r="B15" s="327">
        <v>43.792000000000002</v>
      </c>
      <c r="C15" s="500">
        <v>0.15527101337099286</v>
      </c>
      <c r="D15" s="210">
        <v>43.792000000000002</v>
      </c>
      <c r="E15" s="493">
        <v>0.15527101337099286</v>
      </c>
      <c r="F15" s="210">
        <v>43.792000000000002</v>
      </c>
      <c r="G15" s="493">
        <v>0.15611681524834065</v>
      </c>
      <c r="H15" s="327">
        <v>5703.5</v>
      </c>
      <c r="I15" s="493">
        <v>0.15069359876261887</v>
      </c>
      <c r="J15" s="210">
        <v>5941.5289999999995</v>
      </c>
      <c r="K15" s="493">
        <v>0.13500480347995536</v>
      </c>
      <c r="L15" s="210">
        <v>3979.28</v>
      </c>
      <c r="M15" s="493">
        <v>0.19357729555986139</v>
      </c>
      <c r="N15" s="570"/>
      <c r="O15" s="582"/>
      <c r="P15" s="194"/>
      <c r="Q15" s="502"/>
      <c r="R15" s="156"/>
      <c r="S15" s="156"/>
      <c r="T15" s="156"/>
      <c r="U15" s="156"/>
      <c r="X15" s="492"/>
    </row>
    <row r="16" spans="1:24" ht="12.75" thickBot="1" x14ac:dyDescent="0.25">
      <c r="A16" s="165" t="s">
        <v>62</v>
      </c>
      <c r="B16" s="497">
        <v>110.49214999999992</v>
      </c>
      <c r="C16" s="501">
        <v>5.3527863760561414E-2</v>
      </c>
      <c r="D16" s="498">
        <v>110.23667999999991</v>
      </c>
      <c r="E16" s="494">
        <v>5.34946028075476E-2</v>
      </c>
      <c r="F16" s="498">
        <v>108.8509899999999</v>
      </c>
      <c r="G16" s="494">
        <v>5.321388533922386E-2</v>
      </c>
      <c r="H16" s="497">
        <v>12975.986999999999</v>
      </c>
      <c r="I16" s="499">
        <v>5.579395162945916E-2</v>
      </c>
      <c r="J16" s="498">
        <v>16300.084999999979</v>
      </c>
      <c r="K16" s="499">
        <v>5.6540043033130746E-2</v>
      </c>
      <c r="L16" s="498">
        <v>16116.26600000002</v>
      </c>
      <c r="M16" s="499">
        <v>5.7288470400052145E-2</v>
      </c>
      <c r="N16" s="570"/>
      <c r="O16" s="582"/>
      <c r="P16" s="194"/>
      <c r="Q16" s="502"/>
      <c r="R16" s="156"/>
      <c r="S16" s="156"/>
      <c r="T16" s="156"/>
      <c r="U16" s="156"/>
      <c r="X16" s="492"/>
    </row>
    <row r="17" spans="1:15" x14ac:dyDescent="0.2">
      <c r="A17" s="186"/>
      <c r="B17" s="443"/>
      <c r="C17" s="443"/>
      <c r="D17" s="443"/>
      <c r="E17" s="443"/>
      <c r="F17" s="443"/>
      <c r="G17" s="443"/>
      <c r="H17" s="443"/>
      <c r="I17" s="443"/>
      <c r="J17" s="443"/>
      <c r="K17" s="443"/>
      <c r="L17" s="453"/>
      <c r="M17" s="453" t="s">
        <v>148</v>
      </c>
      <c r="N17" s="571"/>
      <c r="O17" s="453"/>
    </row>
    <row r="18" spans="1:15" x14ac:dyDescent="0.2">
      <c r="A18" s="437"/>
      <c r="B18" s="721" t="s">
        <v>341</v>
      </c>
      <c r="C18" s="721"/>
      <c r="D18" s="721"/>
      <c r="E18" s="721"/>
      <c r="F18" s="721"/>
      <c r="G18" s="726"/>
      <c r="H18" s="443"/>
      <c r="I18" s="443"/>
      <c r="J18" s="443"/>
      <c r="K18" s="443"/>
      <c r="L18" s="443"/>
      <c r="M18" s="443"/>
      <c r="N18" s="572"/>
      <c r="O18" s="443"/>
    </row>
    <row r="19" spans="1:15" x14ac:dyDescent="0.2">
      <c r="A19" s="495"/>
      <c r="B19" s="728" t="s">
        <v>5</v>
      </c>
      <c r="C19" s="729"/>
      <c r="D19" s="729"/>
      <c r="E19" s="729"/>
      <c r="F19" s="729"/>
      <c r="G19" s="729"/>
      <c r="H19" s="572" t="str">
        <f>A24</f>
        <v>VO z vvn</v>
      </c>
      <c r="I19" s="583">
        <f>(B24+D24+F24)/'12'!B24</f>
        <v>4.6123227617607641E-2</v>
      </c>
      <c r="J19" s="584" t="str">
        <f>A9</f>
        <v>JE</v>
      </c>
      <c r="K19" s="570">
        <f t="shared" ref="K19:K26" si="3">H9+J9+L9</f>
        <v>0</v>
      </c>
      <c r="L19" s="584" t="str">
        <f>A9</f>
        <v>JE</v>
      </c>
      <c r="M19" s="582">
        <f>K19/'12'!B4</f>
        <v>0</v>
      </c>
      <c r="N19" s="572"/>
      <c r="O19" s="443"/>
    </row>
    <row r="20" spans="1:15" x14ac:dyDescent="0.2">
      <c r="A20" s="496"/>
      <c r="B20" s="719" t="s">
        <v>86</v>
      </c>
      <c r="C20" s="718"/>
      <c r="D20" s="719" t="s">
        <v>87</v>
      </c>
      <c r="E20" s="718"/>
      <c r="F20" s="719" t="s">
        <v>88</v>
      </c>
      <c r="G20" s="718"/>
      <c r="H20" s="572" t="str">
        <f>A25</f>
        <v>VO z vn</v>
      </c>
      <c r="I20" s="583">
        <f>(B25+D25+F25)/'12'!C24</f>
        <v>6.6130923105366932E-2</v>
      </c>
      <c r="J20" s="584" t="str">
        <f t="shared" ref="J20:J26" si="4">A10</f>
        <v>PE</v>
      </c>
      <c r="K20" s="570">
        <f t="shared" si="3"/>
        <v>77641.617999999988</v>
      </c>
      <c r="L20" s="584" t="str">
        <f t="shared" ref="L20:L26" si="5">A10</f>
        <v>PE</v>
      </c>
      <c r="M20" s="582">
        <f>K20/'12'!C4</f>
        <v>7.6583408805339526E-3</v>
      </c>
      <c r="N20" s="572"/>
      <c r="O20" s="443"/>
    </row>
    <row r="21" spans="1:15" x14ac:dyDescent="0.2">
      <c r="A21" s="638"/>
      <c r="B21" s="639" t="s">
        <v>342</v>
      </c>
      <c r="C21" s="444" t="s">
        <v>340</v>
      </c>
      <c r="D21" s="444" t="s">
        <v>342</v>
      </c>
      <c r="E21" s="444" t="s">
        <v>340</v>
      </c>
      <c r="F21" s="444" t="s">
        <v>342</v>
      </c>
      <c r="G21" s="568" t="s">
        <v>340</v>
      </c>
      <c r="H21" s="572" t="str">
        <f>A26</f>
        <v>MOP</v>
      </c>
      <c r="I21" s="583">
        <f>(B26+D26+F26)/'12'!D24</f>
        <v>4.8141799256024312E-2</v>
      </c>
      <c r="J21" s="584" t="str">
        <f t="shared" si="4"/>
        <v>PPE</v>
      </c>
      <c r="K21" s="570">
        <f t="shared" si="3"/>
        <v>0</v>
      </c>
      <c r="L21" s="584" t="str">
        <f t="shared" si="5"/>
        <v>PPE</v>
      </c>
      <c r="M21" s="582">
        <f>K21/'12'!D4</f>
        <v>0</v>
      </c>
      <c r="N21" s="572"/>
      <c r="O21" s="443"/>
    </row>
    <row r="22" spans="1:15" x14ac:dyDescent="0.2">
      <c r="A22" s="724" t="s">
        <v>72</v>
      </c>
      <c r="B22" s="661">
        <f>SUM(B23:F23)</f>
        <v>723921.2555277691</v>
      </c>
      <c r="C22" s="662"/>
      <c r="D22" s="662"/>
      <c r="E22" s="662"/>
      <c r="F22" s="662"/>
      <c r="G22" s="662"/>
      <c r="H22" s="572" t="str">
        <f>A27</f>
        <v>MOO</v>
      </c>
      <c r="I22" s="583">
        <f>(B27+D27+F27)/'12'!E24</f>
        <v>5.3152045078847229E-2</v>
      </c>
      <c r="J22" s="584" t="str">
        <f t="shared" si="4"/>
        <v>PSE</v>
      </c>
      <c r="K22" s="570">
        <f t="shared" si="3"/>
        <v>61192.962999999996</v>
      </c>
      <c r="L22" s="584" t="str">
        <f t="shared" si="5"/>
        <v>PSE</v>
      </c>
      <c r="M22" s="582">
        <f>K22/'12'!E4</f>
        <v>7.1240582517084788E-2</v>
      </c>
      <c r="N22" s="572"/>
      <c r="O22" s="443"/>
    </row>
    <row r="23" spans="1:15" x14ac:dyDescent="0.2">
      <c r="A23" s="725"/>
      <c r="B23" s="446">
        <f>SUM(B24:B27)</f>
        <v>250220.18879559301</v>
      </c>
      <c r="C23" s="566">
        <v>5.7504384703863452E-2</v>
      </c>
      <c r="D23" s="447">
        <f>SUM(D24:D27)</f>
        <v>242495.81661981199</v>
      </c>
      <c r="E23" s="566">
        <v>5.7081504457707988E-2</v>
      </c>
      <c r="F23" s="447">
        <f>SUM(F24:F27)</f>
        <v>231205.135526475</v>
      </c>
      <c r="G23" s="566">
        <v>5.7301028668062193E-2</v>
      </c>
      <c r="H23" s="443"/>
      <c r="I23" s="443"/>
      <c r="J23" s="584" t="str">
        <f t="shared" si="4"/>
        <v>VE</v>
      </c>
      <c r="K23" s="570">
        <f t="shared" si="3"/>
        <v>10183.723000000004</v>
      </c>
      <c r="L23" s="584" t="str">
        <f t="shared" si="5"/>
        <v>VE</v>
      </c>
      <c r="M23" s="582">
        <f>K23/'12'!F4</f>
        <v>2.0150132583029945E-2</v>
      </c>
      <c r="N23" s="572"/>
      <c r="O23" s="443"/>
    </row>
    <row r="24" spans="1:15" x14ac:dyDescent="0.2">
      <c r="A24" s="430" t="s">
        <v>9</v>
      </c>
      <c r="B24" s="579">
        <v>30690.152999999998</v>
      </c>
      <c r="C24" s="506">
        <v>5.2397307602441962E-2</v>
      </c>
      <c r="D24" s="508">
        <v>29664.699000000001</v>
      </c>
      <c r="E24" s="506">
        <v>4.8680631390240786E-2</v>
      </c>
      <c r="F24" s="508">
        <v>29940.636000000002</v>
      </c>
      <c r="G24" s="506">
        <v>3.9260888586007459E-2</v>
      </c>
      <c r="H24" s="443"/>
      <c r="I24" s="443"/>
      <c r="J24" s="584" t="str">
        <f t="shared" si="4"/>
        <v>PVE</v>
      </c>
      <c r="K24" s="570">
        <f t="shared" si="3"/>
        <v>142270.51</v>
      </c>
      <c r="L24" s="584" t="str">
        <f t="shared" si="5"/>
        <v>PVE</v>
      </c>
      <c r="M24" s="582">
        <f>K24/'12'!G4</f>
        <v>0.55468628893082983</v>
      </c>
      <c r="N24" s="572"/>
      <c r="O24" s="583"/>
    </row>
    <row r="25" spans="1:15" x14ac:dyDescent="0.2">
      <c r="A25" s="430" t="s">
        <v>10</v>
      </c>
      <c r="B25" s="579">
        <v>126295.786389667</v>
      </c>
      <c r="C25" s="506">
        <v>6.4438714378158887E-2</v>
      </c>
      <c r="D25" s="508">
        <v>128859.927651551</v>
      </c>
      <c r="E25" s="506">
        <v>6.4474699338012392E-2</v>
      </c>
      <c r="F25" s="508">
        <v>127061.48345722599</v>
      </c>
      <c r="G25" s="506">
        <v>6.9769695191333414E-2</v>
      </c>
      <c r="H25" s="443"/>
      <c r="I25" s="443"/>
      <c r="J25" s="584" t="str">
        <f t="shared" si="4"/>
        <v>VTE</v>
      </c>
      <c r="K25" s="570">
        <f t="shared" si="3"/>
        <v>15624.308999999999</v>
      </c>
      <c r="L25" s="584" t="str">
        <f t="shared" si="5"/>
        <v>VTE</v>
      </c>
      <c r="M25" s="582">
        <f>K25/'12'!H4</f>
        <v>0.15255935221596181</v>
      </c>
      <c r="N25" s="572"/>
      <c r="O25" s="583"/>
    </row>
    <row r="26" spans="1:15" x14ac:dyDescent="0.2">
      <c r="A26" s="430" t="s">
        <v>199</v>
      </c>
      <c r="B26" s="579">
        <v>30356.450641953998</v>
      </c>
      <c r="C26" s="506">
        <v>4.8062359851786376E-2</v>
      </c>
      <c r="D26" s="508">
        <v>28824.551556056998</v>
      </c>
      <c r="E26" s="506">
        <v>4.8061123756012653E-2</v>
      </c>
      <c r="F26" s="508">
        <v>26155.698977602002</v>
      </c>
      <c r="G26" s="506">
        <v>4.8323892257264953E-2</v>
      </c>
      <c r="H26" s="443"/>
      <c r="I26" s="443"/>
      <c r="J26" s="584" t="str">
        <f t="shared" si="4"/>
        <v>FVE</v>
      </c>
      <c r="K26" s="570">
        <f t="shared" si="3"/>
        <v>45392.337999999996</v>
      </c>
      <c r="L26" s="584" t="str">
        <f t="shared" si="5"/>
        <v>FVE</v>
      </c>
      <c r="M26" s="582">
        <f>K26/'12'!I4</f>
        <v>5.658620175840004E-2</v>
      </c>
      <c r="N26" s="572"/>
      <c r="O26" s="583"/>
    </row>
    <row r="27" spans="1:15" ht="12.75" thickBot="1" x14ac:dyDescent="0.25">
      <c r="A27" s="432" t="s">
        <v>197</v>
      </c>
      <c r="B27" s="580">
        <v>62877.798763972001</v>
      </c>
      <c r="C27" s="507">
        <v>5.3555790114919274E-2</v>
      </c>
      <c r="D27" s="509">
        <v>55146.638412204004</v>
      </c>
      <c r="E27" s="507">
        <v>5.2999920108157558E-2</v>
      </c>
      <c r="F27" s="509">
        <v>48047.317091647004</v>
      </c>
      <c r="G27" s="507">
        <v>5.280504557232852E-2</v>
      </c>
      <c r="H27" s="443"/>
      <c r="I27" s="443"/>
      <c r="J27" s="443"/>
      <c r="K27" s="443"/>
      <c r="L27" s="443"/>
      <c r="M27" s="443"/>
      <c r="N27" s="572"/>
      <c r="O27" s="583"/>
    </row>
    <row r="28" spans="1:15" x14ac:dyDescent="0.2">
      <c r="A28" s="194"/>
      <c r="B28" s="194"/>
      <c r="C28" s="502"/>
      <c r="D28" s="156"/>
      <c r="E28" s="156"/>
      <c r="F28" s="156"/>
      <c r="G28" s="453" t="s">
        <v>147</v>
      </c>
      <c r="H28" s="443"/>
      <c r="I28" s="443"/>
      <c r="J28" s="443"/>
      <c r="K28" s="443"/>
      <c r="L28" s="443"/>
      <c r="M28" s="443"/>
      <c r="N28" s="443"/>
      <c r="O28" s="443"/>
    </row>
    <row r="29" spans="1:15" x14ac:dyDescent="0.2">
      <c r="A29" s="194"/>
      <c r="B29" s="194"/>
      <c r="C29" s="502"/>
      <c r="D29" s="156"/>
      <c r="E29" s="156"/>
      <c r="F29" s="156"/>
      <c r="G29" s="453"/>
      <c r="H29" s="443"/>
      <c r="I29" s="443"/>
      <c r="J29" s="443"/>
      <c r="K29" s="443"/>
      <c r="L29" s="443"/>
      <c r="M29" s="443"/>
      <c r="N29" s="443"/>
      <c r="O29" s="443"/>
    </row>
    <row r="30" spans="1:15" x14ac:dyDescent="0.2">
      <c r="J30" s="584"/>
      <c r="K30" s="584" t="str">
        <f>H5</f>
        <v>Duben</v>
      </c>
      <c r="L30" s="584" t="str">
        <f>J5</f>
        <v>Květen</v>
      </c>
      <c r="M30" s="584" t="str">
        <f>L5</f>
        <v>Červen</v>
      </c>
    </row>
    <row r="31" spans="1:15" x14ac:dyDescent="0.2">
      <c r="H31" s="584" t="str">
        <f t="shared" ref="H31:H38" si="6">A9</f>
        <v>JE</v>
      </c>
      <c r="I31" s="585">
        <f t="shared" ref="I31:I38" si="7">G9</f>
        <v>0</v>
      </c>
      <c r="J31" s="584" t="str">
        <f t="shared" ref="J31:J38" si="8">A9</f>
        <v>JE</v>
      </c>
      <c r="K31" s="492">
        <f t="shared" ref="K31:K38" si="9">H9</f>
        <v>0</v>
      </c>
      <c r="L31" s="492">
        <f t="shared" ref="L31:L38" si="10">J9</f>
        <v>0</v>
      </c>
      <c r="M31" s="492">
        <f t="shared" ref="M31:M38" si="11">L9</f>
        <v>0</v>
      </c>
    </row>
    <row r="32" spans="1:15" x14ac:dyDescent="0.2">
      <c r="H32" s="584" t="str">
        <f t="shared" si="6"/>
        <v>PE</v>
      </c>
      <c r="I32" s="585">
        <f t="shared" si="7"/>
        <v>1.03030727066793E-2</v>
      </c>
      <c r="J32" s="584" t="str">
        <f t="shared" si="8"/>
        <v>PE</v>
      </c>
      <c r="K32" s="492">
        <f t="shared" si="9"/>
        <v>34750.006999999998</v>
      </c>
      <c r="L32" s="492">
        <f t="shared" si="10"/>
        <v>24354.885999999999</v>
      </c>
      <c r="M32" s="492">
        <f t="shared" si="11"/>
        <v>18536.724999999999</v>
      </c>
    </row>
    <row r="33" spans="8:13" ht="12.75" customHeight="1" x14ac:dyDescent="0.2">
      <c r="H33" s="584" t="str">
        <f t="shared" si="6"/>
        <v>PPE</v>
      </c>
      <c r="I33" s="585">
        <f t="shared" si="7"/>
        <v>0</v>
      </c>
      <c r="J33" s="584" t="str">
        <f t="shared" si="8"/>
        <v>PPE</v>
      </c>
      <c r="K33" s="492">
        <f t="shared" si="9"/>
        <v>0</v>
      </c>
      <c r="L33" s="492">
        <f t="shared" si="10"/>
        <v>0</v>
      </c>
      <c r="M33" s="492">
        <f t="shared" si="11"/>
        <v>0</v>
      </c>
    </row>
    <row r="34" spans="8:13" x14ac:dyDescent="0.2">
      <c r="H34" s="584" t="str">
        <f t="shared" si="6"/>
        <v>PSE</v>
      </c>
      <c r="I34" s="585">
        <f t="shared" si="7"/>
        <v>0.11674807032066584</v>
      </c>
      <c r="J34" s="584" t="str">
        <f t="shared" si="8"/>
        <v>PSE</v>
      </c>
      <c r="K34" s="492">
        <f t="shared" si="9"/>
        <v>20439.868000000002</v>
      </c>
      <c r="L34" s="492">
        <f t="shared" si="10"/>
        <v>20988.605</v>
      </c>
      <c r="M34" s="492">
        <f t="shared" si="11"/>
        <v>19764.489999999998</v>
      </c>
    </row>
    <row r="35" spans="8:13" ht="13.5" customHeight="1" x14ac:dyDescent="0.2">
      <c r="H35" s="584" t="str">
        <f t="shared" si="6"/>
        <v>VE</v>
      </c>
      <c r="I35" s="585">
        <f t="shared" si="7"/>
        <v>1.089691808965575E-2</v>
      </c>
      <c r="J35" s="584" t="str">
        <f t="shared" si="8"/>
        <v>VE</v>
      </c>
      <c r="K35" s="492">
        <f t="shared" si="9"/>
        <v>4940.180000000003</v>
      </c>
      <c r="L35" s="492">
        <f t="shared" si="10"/>
        <v>3245.5839999999994</v>
      </c>
      <c r="M35" s="492">
        <f t="shared" si="11"/>
        <v>1997.9590000000003</v>
      </c>
    </row>
    <row r="36" spans="8:13" ht="12.75" customHeight="1" x14ac:dyDescent="0.2">
      <c r="H36" s="584" t="str">
        <f t="shared" si="6"/>
        <v>PVE</v>
      </c>
      <c r="I36" s="585">
        <f t="shared" si="7"/>
        <v>0.55484421681604779</v>
      </c>
      <c r="J36" s="584" t="str">
        <f t="shared" si="8"/>
        <v>PVE</v>
      </c>
      <c r="K36" s="492">
        <f t="shared" si="9"/>
        <v>57044.45</v>
      </c>
      <c r="L36" s="492">
        <f t="shared" si="10"/>
        <v>59240.18</v>
      </c>
      <c r="M36" s="492">
        <f t="shared" si="11"/>
        <v>25985.88</v>
      </c>
    </row>
    <row r="37" spans="8:13" ht="12.75" customHeight="1" x14ac:dyDescent="0.2">
      <c r="H37" s="584" t="str">
        <f t="shared" si="6"/>
        <v>VTE</v>
      </c>
      <c r="I37" s="585">
        <f t="shared" si="7"/>
        <v>0.15611681524834065</v>
      </c>
      <c r="J37" s="584" t="str">
        <f t="shared" si="8"/>
        <v>VTE</v>
      </c>
      <c r="K37" s="492">
        <f t="shared" si="9"/>
        <v>5703.5</v>
      </c>
      <c r="L37" s="492">
        <f t="shared" si="10"/>
        <v>5941.5289999999995</v>
      </c>
      <c r="M37" s="492">
        <f t="shared" si="11"/>
        <v>3979.28</v>
      </c>
    </row>
    <row r="38" spans="8:13" ht="12.75" customHeight="1" x14ac:dyDescent="0.2">
      <c r="H38" s="584" t="str">
        <f t="shared" si="6"/>
        <v>FVE</v>
      </c>
      <c r="I38" s="585">
        <f t="shared" si="7"/>
        <v>5.321388533922386E-2</v>
      </c>
      <c r="J38" s="584" t="str">
        <f t="shared" si="8"/>
        <v>FVE</v>
      </c>
      <c r="K38" s="492">
        <f t="shared" si="9"/>
        <v>12975.986999999999</v>
      </c>
      <c r="L38" s="492">
        <f t="shared" si="10"/>
        <v>16300.084999999979</v>
      </c>
      <c r="M38" s="492">
        <f t="shared" si="11"/>
        <v>16116.26600000002</v>
      </c>
    </row>
    <row r="39" spans="8:13" ht="12.75" customHeight="1" x14ac:dyDescent="0.2"/>
  </sheetData>
  <mergeCells count="20">
    <mergeCell ref="A22:A23"/>
    <mergeCell ref="B22:G22"/>
    <mergeCell ref="A7:A8"/>
    <mergeCell ref="B7:G7"/>
    <mergeCell ref="H7:M7"/>
    <mergeCell ref="B18:G18"/>
    <mergeCell ref="B19:G19"/>
    <mergeCell ref="B20:C20"/>
    <mergeCell ref="D20:E20"/>
    <mergeCell ref="F20:G20"/>
    <mergeCell ref="B3:G3"/>
    <mergeCell ref="H3:M3"/>
    <mergeCell ref="B4:G4"/>
    <mergeCell ref="H4:M4"/>
    <mergeCell ref="B5:C5"/>
    <mergeCell ref="D5:E5"/>
    <mergeCell ref="F5:G5"/>
    <mergeCell ref="H5:I5"/>
    <mergeCell ref="J5:K5"/>
    <mergeCell ref="L5:M5"/>
  </mergeCells>
  <pageMargins left="0.31496062992125984" right="0.31496062992125984" top="0.35433070866141736" bottom="0.35433070866141736" header="0.31496062992125984" footer="0.19685039370078741"/>
  <pageSetup paperSize="9" fitToWidth="0" fitToHeight="0" orientation="landscape" r:id="rId1"/>
  <headerFooter differentFirst="1" scaleWithDoc="0">
    <oddFooter>&amp;C&amp;8Stránka &amp;P z &amp;N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6"/>
  <dimension ref="A1:U38"/>
  <sheetViews>
    <sheetView showGridLines="0" zoomScale="130" zoomScaleNormal="130" workbookViewId="0">
      <selection activeCell="M32" sqref="M32"/>
    </sheetView>
  </sheetViews>
  <sheetFormatPr defaultRowHeight="12" x14ac:dyDescent="0.2"/>
  <cols>
    <col min="1" max="1" width="9.42578125" style="18" customWidth="1"/>
    <col min="2" max="2" width="14.42578125" style="18" customWidth="1"/>
    <col min="3" max="3" width="8" style="18" bestFit="1" customWidth="1"/>
    <col min="4" max="4" width="14.42578125" style="18" customWidth="1"/>
    <col min="5" max="5" width="8" style="18" bestFit="1" customWidth="1"/>
    <col min="6" max="6" width="14.42578125" style="18" customWidth="1"/>
    <col min="7" max="7" width="8" style="18" bestFit="1" customWidth="1"/>
    <col min="8" max="8" width="14.42578125" style="18" customWidth="1"/>
    <col min="9" max="9" width="8" style="18" bestFit="1" customWidth="1"/>
    <col min="10" max="10" width="14.42578125" style="18" customWidth="1"/>
    <col min="11" max="11" width="8" style="18" bestFit="1" customWidth="1"/>
    <col min="12" max="12" width="14.42578125" style="18" customWidth="1"/>
    <col min="13" max="13" width="8" style="18" bestFit="1" customWidth="1"/>
    <col min="14" max="26" width="9.140625" style="18" customWidth="1"/>
    <col min="27" max="16384" width="9.140625" style="18"/>
  </cols>
  <sheetData>
    <row r="1" spans="1:21" ht="18.75" x14ac:dyDescent="0.3">
      <c r="A1" s="434" t="s">
        <v>402</v>
      </c>
      <c r="B1" s="443"/>
      <c r="C1" s="443"/>
      <c r="D1" s="443"/>
      <c r="E1" s="443"/>
      <c r="F1" s="443"/>
      <c r="G1" s="443"/>
      <c r="H1" s="443"/>
      <c r="I1" s="443"/>
      <c r="J1" s="443"/>
      <c r="K1" s="443"/>
      <c r="L1" s="443"/>
      <c r="M1" s="435" t="str">
        <f>Obsah!$A$1</f>
        <v>II. čtvrtletí 2016</v>
      </c>
      <c r="N1" s="443"/>
      <c r="O1" s="443"/>
    </row>
    <row r="2" spans="1:21" ht="7.5" customHeight="1" x14ac:dyDescent="0.3">
      <c r="A2" s="434"/>
      <c r="B2" s="443"/>
      <c r="C2" s="443"/>
      <c r="D2" s="443"/>
      <c r="E2" s="443"/>
      <c r="F2" s="443"/>
      <c r="G2" s="443"/>
      <c r="H2" s="443"/>
      <c r="I2" s="443"/>
      <c r="J2" s="443"/>
      <c r="K2" s="443"/>
      <c r="L2" s="443"/>
      <c r="M2" s="443"/>
      <c r="N2" s="443"/>
      <c r="O2" s="443"/>
    </row>
    <row r="3" spans="1:21" x14ac:dyDescent="0.2">
      <c r="A3" s="436"/>
      <c r="B3" s="721" t="s">
        <v>305</v>
      </c>
      <c r="C3" s="721"/>
      <c r="D3" s="721"/>
      <c r="E3" s="721"/>
      <c r="F3" s="721"/>
      <c r="G3" s="726"/>
      <c r="H3" s="720" t="s">
        <v>33</v>
      </c>
      <c r="I3" s="721"/>
      <c r="J3" s="721"/>
      <c r="K3" s="721"/>
      <c r="L3" s="721"/>
      <c r="M3" s="721"/>
      <c r="N3" s="56"/>
    </row>
    <row r="4" spans="1:21" ht="13.5" customHeight="1" x14ac:dyDescent="0.25">
      <c r="A4" s="436"/>
      <c r="B4" s="722" t="s">
        <v>274</v>
      </c>
      <c r="C4" s="723"/>
      <c r="D4" s="723"/>
      <c r="E4" s="723"/>
      <c r="F4" s="723"/>
      <c r="G4" s="727"/>
      <c r="H4" s="722" t="s">
        <v>5</v>
      </c>
      <c r="I4" s="723"/>
      <c r="J4" s="723"/>
      <c r="K4" s="723"/>
      <c r="L4" s="723"/>
      <c r="M4" s="723"/>
      <c r="N4" s="503"/>
    </row>
    <row r="5" spans="1:21" x14ac:dyDescent="0.2">
      <c r="A5" s="169"/>
      <c r="B5" s="717" t="s">
        <v>86</v>
      </c>
      <c r="C5" s="718"/>
      <c r="D5" s="717" t="s">
        <v>87</v>
      </c>
      <c r="E5" s="718"/>
      <c r="F5" s="717" t="s">
        <v>88</v>
      </c>
      <c r="G5" s="718"/>
      <c r="H5" s="717" t="s">
        <v>86</v>
      </c>
      <c r="I5" s="718"/>
      <c r="J5" s="717" t="s">
        <v>87</v>
      </c>
      <c r="K5" s="718"/>
      <c r="L5" s="717" t="s">
        <v>88</v>
      </c>
      <c r="M5" s="719"/>
      <c r="N5" s="581"/>
    </row>
    <row r="6" spans="1:21" x14ac:dyDescent="0.2">
      <c r="A6" s="157"/>
      <c r="B6" s="639" t="s">
        <v>342</v>
      </c>
      <c r="C6" s="444" t="s">
        <v>340</v>
      </c>
      <c r="D6" s="444" t="s">
        <v>342</v>
      </c>
      <c r="E6" s="444" t="s">
        <v>340</v>
      </c>
      <c r="F6" s="444" t="s">
        <v>342</v>
      </c>
      <c r="G6" s="444" t="s">
        <v>340</v>
      </c>
      <c r="H6" s="444" t="s">
        <v>342</v>
      </c>
      <c r="I6" s="444" t="s">
        <v>340</v>
      </c>
      <c r="J6" s="444" t="s">
        <v>342</v>
      </c>
      <c r="K6" s="444" t="s">
        <v>340</v>
      </c>
      <c r="L6" s="444" t="s">
        <v>342</v>
      </c>
      <c r="M6" s="568" t="s">
        <v>340</v>
      </c>
      <c r="N6" s="581"/>
    </row>
    <row r="7" spans="1:21" x14ac:dyDescent="0.2">
      <c r="A7" s="707" t="s">
        <v>72</v>
      </c>
      <c r="B7" s="661">
        <f>F8</f>
        <v>1472.2287499999995</v>
      </c>
      <c r="C7" s="662"/>
      <c r="D7" s="662"/>
      <c r="E7" s="662"/>
      <c r="F7" s="662"/>
      <c r="G7" s="663"/>
      <c r="H7" s="661">
        <f>SUM(H8,J8,L8)</f>
        <v>973323.71699999995</v>
      </c>
      <c r="I7" s="662"/>
      <c r="J7" s="662"/>
      <c r="K7" s="662"/>
      <c r="L7" s="662"/>
      <c r="M7" s="662"/>
      <c r="N7" s="504"/>
    </row>
    <row r="8" spans="1:21" x14ac:dyDescent="0.2">
      <c r="A8" s="709"/>
      <c r="B8" s="446">
        <f>SUM(B9:B16)</f>
        <v>1472.2224499999993</v>
      </c>
      <c r="C8" s="565">
        <v>6.7038449474379661E-2</v>
      </c>
      <c r="D8" s="447">
        <f>SUM(D9:D16)</f>
        <v>1472.9158999999993</v>
      </c>
      <c r="E8" s="565">
        <v>6.7082225905213774E-2</v>
      </c>
      <c r="F8" s="447">
        <f>SUM(F9:F16)</f>
        <v>1472.2287499999995</v>
      </c>
      <c r="G8" s="565">
        <v>6.7090684087428312E-2</v>
      </c>
      <c r="H8" s="446">
        <f t="shared" ref="H8" si="0">SUM(H9:H16)</f>
        <v>460474.89500000002</v>
      </c>
      <c r="I8" s="565">
        <v>6.5109767913594255E-2</v>
      </c>
      <c r="J8" s="447">
        <f t="shared" ref="J8" si="1">SUM(J9:J16)</f>
        <v>198245.57900000006</v>
      </c>
      <c r="K8" s="565">
        <v>2.8650179026156984E-2</v>
      </c>
      <c r="L8" s="447">
        <f t="shared" ref="L8" si="2">SUM(L9:L16)</f>
        <v>314603.24299999996</v>
      </c>
      <c r="M8" s="565">
        <v>5.0337887973904122E-2</v>
      </c>
      <c r="N8" s="20"/>
    </row>
    <row r="9" spans="1:21" x14ac:dyDescent="0.2">
      <c r="A9" s="450" t="s">
        <v>8</v>
      </c>
      <c r="B9" s="327">
        <v>0</v>
      </c>
      <c r="C9" s="500">
        <v>0</v>
      </c>
      <c r="D9" s="210">
        <v>0</v>
      </c>
      <c r="E9" s="500">
        <v>0</v>
      </c>
      <c r="F9" s="210">
        <v>0</v>
      </c>
      <c r="G9" s="500">
        <v>0</v>
      </c>
      <c r="H9" s="327">
        <v>0</v>
      </c>
      <c r="I9" s="500">
        <v>0</v>
      </c>
      <c r="J9" s="210">
        <v>0</v>
      </c>
      <c r="K9" s="500">
        <v>0</v>
      </c>
      <c r="L9" s="210">
        <v>0</v>
      </c>
      <c r="M9" s="500">
        <v>0</v>
      </c>
      <c r="N9" s="570"/>
      <c r="O9" s="582"/>
    </row>
    <row r="10" spans="1:21" x14ac:dyDescent="0.2">
      <c r="A10" s="450" t="s">
        <v>36</v>
      </c>
      <c r="B10" s="327">
        <v>1276.3099999999997</v>
      </c>
      <c r="C10" s="500">
        <v>0.11765888041948655</v>
      </c>
      <c r="D10" s="210">
        <v>1276.3099999999997</v>
      </c>
      <c r="E10" s="500">
        <v>0.11766061589959234</v>
      </c>
      <c r="F10" s="210">
        <v>1276.3099999999997</v>
      </c>
      <c r="G10" s="500">
        <v>0.11765261142411451</v>
      </c>
      <c r="H10" s="327">
        <v>414218.511</v>
      </c>
      <c r="I10" s="500">
        <v>0.1186222894655368</v>
      </c>
      <c r="J10" s="210">
        <v>152204.95300000001</v>
      </c>
      <c r="K10" s="500">
        <v>4.5556045753318848E-2</v>
      </c>
      <c r="L10" s="210">
        <v>273656.59999999998</v>
      </c>
      <c r="M10" s="500">
        <v>8.2795333543170993E-2</v>
      </c>
      <c r="N10" s="570"/>
      <c r="O10" s="582"/>
    </row>
    <row r="11" spans="1:21" x14ac:dyDescent="0.2">
      <c r="A11" s="431" t="s">
        <v>37</v>
      </c>
      <c r="B11" s="448">
        <v>0</v>
      </c>
      <c r="C11" s="500">
        <v>0</v>
      </c>
      <c r="D11" s="449">
        <v>0</v>
      </c>
      <c r="E11" s="500">
        <v>0</v>
      </c>
      <c r="F11" s="449">
        <v>0</v>
      </c>
      <c r="G11" s="500">
        <v>0</v>
      </c>
      <c r="H11" s="448">
        <v>0</v>
      </c>
      <c r="I11" s="500">
        <v>0</v>
      </c>
      <c r="J11" s="449">
        <v>0</v>
      </c>
      <c r="K11" s="500">
        <v>0</v>
      </c>
      <c r="L11" s="449">
        <v>0</v>
      </c>
      <c r="M11" s="500">
        <v>0</v>
      </c>
      <c r="N11" s="570"/>
      <c r="O11" s="582"/>
    </row>
    <row r="12" spans="1:21" x14ac:dyDescent="0.2">
      <c r="A12" s="431" t="s">
        <v>38</v>
      </c>
      <c r="B12" s="327">
        <v>52.867000000000019</v>
      </c>
      <c r="C12" s="500">
        <v>6.1808314373966888E-2</v>
      </c>
      <c r="D12" s="210">
        <v>53.888000000000012</v>
      </c>
      <c r="E12" s="500">
        <v>6.3000963346084529E-2</v>
      </c>
      <c r="F12" s="210">
        <v>53.887000000000015</v>
      </c>
      <c r="G12" s="500">
        <v>6.2650778905660606E-2</v>
      </c>
      <c r="H12" s="327">
        <v>27976.380999999998</v>
      </c>
      <c r="I12" s="500">
        <v>9.2707197922973467E-2</v>
      </c>
      <c r="J12" s="210">
        <v>27491.026000000013</v>
      </c>
      <c r="K12" s="500">
        <v>9.4465450071759757E-2</v>
      </c>
      <c r="L12" s="210">
        <v>25326.977999999999</v>
      </c>
      <c r="M12" s="500">
        <v>9.5151957172678228E-2</v>
      </c>
      <c r="N12" s="570"/>
      <c r="O12" s="582"/>
    </row>
    <row r="13" spans="1:21" x14ac:dyDescent="0.2">
      <c r="A13" s="431" t="s">
        <v>59</v>
      </c>
      <c r="B13" s="448">
        <v>29.452499999999979</v>
      </c>
      <c r="C13" s="500">
        <v>2.7101474213456798E-2</v>
      </c>
      <c r="D13" s="449">
        <v>29.452499999999979</v>
      </c>
      <c r="E13" s="500">
        <v>2.7110347606156961E-2</v>
      </c>
      <c r="F13" s="449">
        <v>29.341499999999979</v>
      </c>
      <c r="G13" s="500">
        <v>2.7053396747285744E-2</v>
      </c>
      <c r="H13" s="448">
        <v>7062.186999999999</v>
      </c>
      <c r="I13" s="500">
        <v>3.7851988985202062E-2</v>
      </c>
      <c r="J13" s="449">
        <v>4375.353000000001</v>
      </c>
      <c r="K13" s="500">
        <v>3.3570236707698056E-2</v>
      </c>
      <c r="L13" s="449">
        <v>2740.9959999999992</v>
      </c>
      <c r="M13" s="500">
        <v>1.4542301739354141E-2</v>
      </c>
      <c r="N13" s="570"/>
      <c r="O13" s="582"/>
    </row>
    <row r="14" spans="1:21" x14ac:dyDescent="0.2">
      <c r="A14" s="431" t="s">
        <v>60</v>
      </c>
      <c r="B14" s="327">
        <v>0</v>
      </c>
      <c r="C14" s="500">
        <v>0</v>
      </c>
      <c r="D14" s="210">
        <v>0</v>
      </c>
      <c r="E14" s="500">
        <v>0</v>
      </c>
      <c r="F14" s="210">
        <v>0</v>
      </c>
      <c r="G14" s="500">
        <v>0</v>
      </c>
      <c r="H14" s="327">
        <v>0</v>
      </c>
      <c r="I14" s="500">
        <v>0</v>
      </c>
      <c r="J14" s="210">
        <v>0</v>
      </c>
      <c r="K14" s="500">
        <v>0</v>
      </c>
      <c r="L14" s="210">
        <v>0</v>
      </c>
      <c r="M14" s="500">
        <v>0</v>
      </c>
      <c r="N14" s="570"/>
      <c r="O14" s="582"/>
      <c r="P14" s="194"/>
      <c r="Q14" s="502"/>
      <c r="R14" s="156"/>
      <c r="S14" s="156"/>
      <c r="T14" s="156"/>
      <c r="U14" s="156"/>
    </row>
    <row r="15" spans="1:21" x14ac:dyDescent="0.2">
      <c r="A15" s="431" t="s">
        <v>61</v>
      </c>
      <c r="B15" s="327">
        <v>19.271000000000001</v>
      </c>
      <c r="C15" s="500">
        <v>6.8328180915975603E-2</v>
      </c>
      <c r="D15" s="210">
        <v>19.271000000000001</v>
      </c>
      <c r="E15" s="493">
        <v>6.8328180915975603E-2</v>
      </c>
      <c r="F15" s="210">
        <v>19.25</v>
      </c>
      <c r="G15" s="493">
        <v>6.8625518211786557E-2</v>
      </c>
      <c r="H15" s="327">
        <v>1126.8530000000001</v>
      </c>
      <c r="I15" s="493">
        <v>2.977286470526052E-2</v>
      </c>
      <c r="J15" s="210">
        <v>1419.7719999999999</v>
      </c>
      <c r="K15" s="493">
        <v>3.2260389513598803E-2</v>
      </c>
      <c r="L15" s="210">
        <v>536.202</v>
      </c>
      <c r="M15" s="493">
        <v>2.6084249671746846E-2</v>
      </c>
      <c r="N15" s="570"/>
      <c r="O15" s="582"/>
      <c r="P15" s="194"/>
      <c r="Q15" s="502"/>
      <c r="R15" s="156"/>
      <c r="S15" s="156"/>
      <c r="T15" s="156"/>
      <c r="U15" s="156"/>
    </row>
    <row r="16" spans="1:21" ht="12.75" thickBot="1" x14ac:dyDescent="0.25">
      <c r="A16" s="165" t="s">
        <v>62</v>
      </c>
      <c r="B16" s="497">
        <v>94.321949999999788</v>
      </c>
      <c r="C16" s="501">
        <v>4.5694218903609696E-2</v>
      </c>
      <c r="D16" s="498">
        <v>93.994399999999828</v>
      </c>
      <c r="E16" s="494">
        <v>4.5612704356968542E-2</v>
      </c>
      <c r="F16" s="498">
        <v>93.44024999999985</v>
      </c>
      <c r="G16" s="494">
        <v>4.5680050770033502E-2</v>
      </c>
      <c r="H16" s="497">
        <v>10090.963000000022</v>
      </c>
      <c r="I16" s="499">
        <v>4.3388969295103587E-2</v>
      </c>
      <c r="J16" s="498">
        <v>12754.475000000024</v>
      </c>
      <c r="K16" s="499">
        <v>4.424139907031114E-2</v>
      </c>
      <c r="L16" s="498">
        <v>12342.467000000013</v>
      </c>
      <c r="M16" s="499">
        <v>4.3873751859960633E-2</v>
      </c>
      <c r="N16" s="570"/>
      <c r="O16" s="582"/>
      <c r="P16" s="194"/>
      <c r="Q16" s="502"/>
      <c r="R16" s="156"/>
      <c r="S16" s="156"/>
      <c r="T16" s="156"/>
      <c r="U16" s="156"/>
    </row>
    <row r="17" spans="1:20" x14ac:dyDescent="0.2">
      <c r="A17" s="186"/>
      <c r="B17" s="443"/>
      <c r="C17" s="443"/>
      <c r="D17" s="443"/>
      <c r="E17" s="443"/>
      <c r="F17" s="443"/>
      <c r="G17" s="443"/>
      <c r="H17" s="443"/>
      <c r="I17" s="443"/>
      <c r="J17" s="443"/>
      <c r="K17" s="443"/>
      <c r="L17" s="453"/>
      <c r="M17" s="453" t="s">
        <v>148</v>
      </c>
      <c r="N17" s="571"/>
      <c r="O17" s="453"/>
    </row>
    <row r="18" spans="1:20" x14ac:dyDescent="0.2">
      <c r="A18" s="569"/>
      <c r="B18" s="721" t="s">
        <v>341</v>
      </c>
      <c r="C18" s="721"/>
      <c r="D18" s="721"/>
      <c r="E18" s="721"/>
      <c r="F18" s="721"/>
      <c r="G18" s="726"/>
      <c r="H18" s="53"/>
      <c r="I18" s="53"/>
      <c r="J18" s="53"/>
      <c r="K18" s="53"/>
      <c r="L18" s="53"/>
      <c r="M18" s="53"/>
      <c r="N18" s="572"/>
      <c r="O18" s="443"/>
      <c r="P18" s="586"/>
      <c r="Q18" s="502"/>
      <c r="R18" s="54"/>
      <c r="S18" s="54"/>
      <c r="T18" s="54"/>
    </row>
    <row r="19" spans="1:20" x14ac:dyDescent="0.2">
      <c r="A19" s="495"/>
      <c r="B19" s="728" t="s">
        <v>5</v>
      </c>
      <c r="C19" s="729"/>
      <c r="D19" s="729"/>
      <c r="E19" s="729"/>
      <c r="F19" s="729"/>
      <c r="G19" s="729"/>
      <c r="H19" s="572" t="str">
        <f>A24</f>
        <v>VO z vvn</v>
      </c>
      <c r="I19" s="583">
        <f>(B24+D24+F24)/'12'!B24</f>
        <v>3.0773754293391877E-2</v>
      </c>
      <c r="J19" s="584" t="str">
        <f>A9</f>
        <v>JE</v>
      </c>
      <c r="K19" s="570">
        <f t="shared" ref="K19:K26" si="3">H9+J9+L9</f>
        <v>0</v>
      </c>
      <c r="L19" s="584" t="str">
        <f>A9</f>
        <v>JE</v>
      </c>
      <c r="M19" s="582">
        <f>K19/'12'!B4</f>
        <v>0</v>
      </c>
      <c r="N19" s="572"/>
      <c r="O19" s="443"/>
      <c r="P19" s="586"/>
      <c r="Q19" s="502"/>
      <c r="R19" s="54"/>
      <c r="S19" s="54"/>
      <c r="T19" s="54"/>
    </row>
    <row r="20" spans="1:20" x14ac:dyDescent="0.2">
      <c r="A20" s="496"/>
      <c r="B20" s="719" t="s">
        <v>86</v>
      </c>
      <c r="C20" s="718"/>
      <c r="D20" s="719" t="s">
        <v>87</v>
      </c>
      <c r="E20" s="718"/>
      <c r="F20" s="719" t="s">
        <v>88</v>
      </c>
      <c r="G20" s="718"/>
      <c r="H20" s="572" t="str">
        <f>A25</f>
        <v>VO z vn</v>
      </c>
      <c r="I20" s="583">
        <f>(B25+D25+F25)/'12'!C24</f>
        <v>4.3688683149306747E-2</v>
      </c>
      <c r="J20" s="584" t="str">
        <f t="shared" ref="J20:J26" si="4">A10</f>
        <v>PE</v>
      </c>
      <c r="K20" s="570">
        <f t="shared" si="3"/>
        <v>840080.06400000001</v>
      </c>
      <c r="L20" s="584" t="str">
        <f t="shared" ref="L20:L26" si="5">A10</f>
        <v>PE</v>
      </c>
      <c r="M20" s="582">
        <f>K20/'12'!C4</f>
        <v>8.2863027108126208E-2</v>
      </c>
      <c r="N20" s="572"/>
      <c r="O20" s="443"/>
      <c r="P20" s="586"/>
      <c r="Q20" s="502"/>
      <c r="R20" s="510"/>
      <c r="S20" s="510"/>
      <c r="T20" s="510"/>
    </row>
    <row r="21" spans="1:20" x14ac:dyDescent="0.2">
      <c r="A21" s="638"/>
      <c r="B21" s="639" t="s">
        <v>342</v>
      </c>
      <c r="C21" s="444" t="s">
        <v>340</v>
      </c>
      <c r="D21" s="444" t="s">
        <v>342</v>
      </c>
      <c r="E21" s="444" t="s">
        <v>340</v>
      </c>
      <c r="F21" s="444" t="s">
        <v>342</v>
      </c>
      <c r="G21" s="568" t="s">
        <v>340</v>
      </c>
      <c r="H21" s="572" t="str">
        <f>A26</f>
        <v>MOP</v>
      </c>
      <c r="I21" s="583">
        <f>(B26+D26+F26)/'12'!D24</f>
        <v>5.1377632497164823E-2</v>
      </c>
      <c r="J21" s="584" t="str">
        <f t="shared" si="4"/>
        <v>PPE</v>
      </c>
      <c r="K21" s="570">
        <f t="shared" si="3"/>
        <v>0</v>
      </c>
      <c r="L21" s="584" t="str">
        <f t="shared" si="5"/>
        <v>PPE</v>
      </c>
      <c r="M21" s="582">
        <f>K21/'12'!D4</f>
        <v>0</v>
      </c>
      <c r="N21" s="572"/>
      <c r="O21" s="443"/>
      <c r="P21" s="586"/>
      <c r="Q21" s="502"/>
      <c r="R21" s="54"/>
      <c r="S21" s="54"/>
      <c r="T21" s="54"/>
    </row>
    <row r="22" spans="1:20" x14ac:dyDescent="0.2">
      <c r="A22" s="724" t="s">
        <v>72</v>
      </c>
      <c r="B22" s="661">
        <f>SUM(B23:F23)</f>
        <v>551738.63900834415</v>
      </c>
      <c r="C22" s="662"/>
      <c r="D22" s="662"/>
      <c r="E22" s="662"/>
      <c r="F22" s="662"/>
      <c r="G22" s="662"/>
      <c r="H22" s="572" t="str">
        <f>A27</f>
        <v>MOO</v>
      </c>
      <c r="I22" s="583">
        <f>(B27+D27+F27)/'12'!E24</f>
        <v>4.7340085966199853E-2</v>
      </c>
      <c r="J22" s="584" t="str">
        <f t="shared" si="4"/>
        <v>PSE</v>
      </c>
      <c r="K22" s="570">
        <f t="shared" si="3"/>
        <v>80794.385000000009</v>
      </c>
      <c r="L22" s="584" t="str">
        <f t="shared" si="5"/>
        <v>PSE</v>
      </c>
      <c r="M22" s="582">
        <f>K22/'12'!E4</f>
        <v>9.4060473121878707E-2</v>
      </c>
      <c r="N22" s="572"/>
      <c r="O22" s="443"/>
      <c r="P22" s="586"/>
      <c r="Q22" s="502"/>
      <c r="R22" s="54"/>
      <c r="S22" s="54"/>
      <c r="T22" s="54"/>
    </row>
    <row r="23" spans="1:20" x14ac:dyDescent="0.2">
      <c r="A23" s="725"/>
      <c r="B23" s="446">
        <f>SUM(B24:B27)</f>
        <v>190920.36000000002</v>
      </c>
      <c r="C23" s="566">
        <v>4.3876386961760085E-2</v>
      </c>
      <c r="D23" s="447">
        <f>SUM(D24:D27)</f>
        <v>183234.82</v>
      </c>
      <c r="E23" s="566">
        <v>4.3131957245413327E-2</v>
      </c>
      <c r="F23" s="447">
        <f>SUM(F24:F27)</f>
        <v>177583.37199999997</v>
      </c>
      <c r="G23" s="566">
        <v>4.401160842198483E-2</v>
      </c>
      <c r="H23" s="443"/>
      <c r="I23" s="443"/>
      <c r="J23" s="584" t="str">
        <f t="shared" si="4"/>
        <v>VE</v>
      </c>
      <c r="K23" s="570">
        <f t="shared" si="3"/>
        <v>14178.536</v>
      </c>
      <c r="L23" s="584" t="str">
        <f t="shared" si="5"/>
        <v>VE</v>
      </c>
      <c r="M23" s="582">
        <f>K23/'12'!F4</f>
        <v>2.8054512110478946E-2</v>
      </c>
      <c r="N23" s="572"/>
      <c r="O23" s="443"/>
      <c r="P23" s="586"/>
      <c r="Q23" s="502"/>
      <c r="R23" s="505"/>
      <c r="S23" s="510"/>
      <c r="T23" s="510"/>
    </row>
    <row r="24" spans="1:20" x14ac:dyDescent="0.2">
      <c r="A24" s="438" t="s">
        <v>9</v>
      </c>
      <c r="B24" s="579">
        <v>18777.486000000001</v>
      </c>
      <c r="C24" s="506">
        <v>3.205880759025697E-2</v>
      </c>
      <c r="D24" s="508">
        <v>18716.187999999998</v>
      </c>
      <c r="E24" s="506">
        <v>3.0713807312133783E-2</v>
      </c>
      <c r="F24" s="508">
        <v>22752.134999999998</v>
      </c>
      <c r="G24" s="506">
        <v>2.9834671425443358E-2</v>
      </c>
      <c r="H24" s="443"/>
      <c r="I24" s="443"/>
      <c r="J24" s="584" t="str">
        <f t="shared" si="4"/>
        <v>PVE</v>
      </c>
      <c r="K24" s="570">
        <f t="shared" si="3"/>
        <v>0</v>
      </c>
      <c r="L24" s="584" t="str">
        <f t="shared" si="5"/>
        <v>PVE</v>
      </c>
      <c r="M24" s="582">
        <f>K24/'12'!G4</f>
        <v>0</v>
      </c>
      <c r="N24" s="572"/>
      <c r="O24" s="583"/>
      <c r="T24" s="453"/>
    </row>
    <row r="25" spans="1:20" x14ac:dyDescent="0.2">
      <c r="A25" s="438" t="s">
        <v>10</v>
      </c>
      <c r="B25" s="579">
        <v>83339.899999999994</v>
      </c>
      <c r="C25" s="506">
        <v>4.2521735411148301E-2</v>
      </c>
      <c r="D25" s="508">
        <v>84974.531000000003</v>
      </c>
      <c r="E25" s="506">
        <v>4.251676558773599E-2</v>
      </c>
      <c r="F25" s="508">
        <v>84193.25</v>
      </c>
      <c r="G25" s="506">
        <v>4.6230669041773018E-2</v>
      </c>
      <c r="H25" s="443"/>
      <c r="I25" s="443"/>
      <c r="J25" s="584" t="str">
        <f t="shared" si="4"/>
        <v>VTE</v>
      </c>
      <c r="K25" s="570">
        <f t="shared" si="3"/>
        <v>3082.8270000000002</v>
      </c>
      <c r="L25" s="584" t="str">
        <f t="shared" si="5"/>
        <v>VTE</v>
      </c>
      <c r="M25" s="582">
        <f>K25/'12'!H4</f>
        <v>3.0101432973059929E-2</v>
      </c>
      <c r="N25" s="572"/>
      <c r="O25" s="583"/>
    </row>
    <row r="26" spans="1:20" x14ac:dyDescent="0.2">
      <c r="A26" s="438" t="s">
        <v>199</v>
      </c>
      <c r="B26" s="579">
        <v>32498.173000000003</v>
      </c>
      <c r="C26" s="506">
        <v>5.145327771267625E-2</v>
      </c>
      <c r="D26" s="508">
        <v>30531.131999999998</v>
      </c>
      <c r="E26" s="506">
        <v>5.0906620719128472E-2</v>
      </c>
      <c r="F26" s="508">
        <v>28043.271000000001</v>
      </c>
      <c r="G26" s="506">
        <v>5.1811270939681305E-2</v>
      </c>
      <c r="H26" s="443"/>
      <c r="I26" s="443"/>
      <c r="J26" s="584" t="str">
        <f t="shared" si="4"/>
        <v>FVE</v>
      </c>
      <c r="K26" s="570">
        <f t="shared" si="3"/>
        <v>35187.905000000057</v>
      </c>
      <c r="L26" s="584" t="str">
        <f t="shared" si="5"/>
        <v>FVE</v>
      </c>
      <c r="M26" s="582">
        <f>K26/'12'!I4</f>
        <v>4.3865330130944499E-2</v>
      </c>
      <c r="N26" s="572"/>
      <c r="O26" s="583"/>
    </row>
    <row r="27" spans="1:20" ht="12.75" thickBot="1" x14ac:dyDescent="0.25">
      <c r="A27" s="439" t="s">
        <v>197</v>
      </c>
      <c r="B27" s="580">
        <v>56304.800999999999</v>
      </c>
      <c r="C27" s="507">
        <v>4.7957278468630203E-2</v>
      </c>
      <c r="D27" s="509">
        <v>49012.968999999997</v>
      </c>
      <c r="E27" s="507">
        <v>4.7105018838079049E-2</v>
      </c>
      <c r="F27" s="509">
        <v>42594.716</v>
      </c>
      <c r="G27" s="507">
        <v>4.6812518485270752E-2</v>
      </c>
      <c r="H27" s="443"/>
      <c r="I27" s="443"/>
      <c r="J27" s="443"/>
      <c r="K27" s="443"/>
      <c r="L27" s="443"/>
      <c r="M27" s="443"/>
      <c r="N27" s="572"/>
      <c r="O27" s="583"/>
    </row>
    <row r="28" spans="1:20" x14ac:dyDescent="0.2">
      <c r="A28" s="194"/>
      <c r="B28" s="194"/>
      <c r="C28" s="502"/>
      <c r="D28" s="156"/>
      <c r="E28" s="156"/>
      <c r="F28" s="156"/>
      <c r="G28" s="453" t="s">
        <v>147</v>
      </c>
      <c r="H28" s="443"/>
      <c r="I28" s="443"/>
      <c r="J28" s="443"/>
      <c r="K28" s="443"/>
      <c r="L28" s="443"/>
      <c r="M28" s="443"/>
    </row>
    <row r="29" spans="1:20" x14ac:dyDescent="0.2">
      <c r="H29" s="443"/>
      <c r="I29" s="443"/>
      <c r="J29" s="443"/>
      <c r="K29" s="443"/>
      <c r="L29" s="443"/>
      <c r="M29" s="443"/>
    </row>
    <row r="30" spans="1:20" x14ac:dyDescent="0.2">
      <c r="J30" s="584"/>
      <c r="K30" s="584" t="str">
        <f>H5</f>
        <v>Duben</v>
      </c>
      <c r="L30" s="584" t="str">
        <f>J5</f>
        <v>Květen</v>
      </c>
      <c r="M30" s="584" t="str">
        <f>L5</f>
        <v>Červen</v>
      </c>
    </row>
    <row r="31" spans="1:20" x14ac:dyDescent="0.2">
      <c r="H31" s="584" t="str">
        <f t="shared" ref="H31:H38" si="6">A9</f>
        <v>JE</v>
      </c>
      <c r="I31" s="585">
        <f t="shared" ref="I31:I38" si="7">G9</f>
        <v>0</v>
      </c>
      <c r="J31" s="584" t="str">
        <f t="shared" ref="J31:J38" si="8">A9</f>
        <v>JE</v>
      </c>
      <c r="K31" s="492">
        <f t="shared" ref="K31:K38" si="9">H9</f>
        <v>0</v>
      </c>
      <c r="L31" s="492">
        <f t="shared" ref="L31:L38" si="10">J9</f>
        <v>0</v>
      </c>
      <c r="M31" s="492">
        <f t="shared" ref="M31:M38" si="11">L9</f>
        <v>0</v>
      </c>
    </row>
    <row r="32" spans="1:20" ht="12.75" customHeight="1" x14ac:dyDescent="0.2">
      <c r="H32" s="584" t="str">
        <f t="shared" si="6"/>
        <v>PE</v>
      </c>
      <c r="I32" s="585">
        <f t="shared" si="7"/>
        <v>0.11765261142411451</v>
      </c>
      <c r="J32" s="584" t="str">
        <f t="shared" si="8"/>
        <v>PE</v>
      </c>
      <c r="K32" s="492">
        <f t="shared" si="9"/>
        <v>414218.511</v>
      </c>
      <c r="L32" s="492">
        <f t="shared" si="10"/>
        <v>152204.95300000001</v>
      </c>
      <c r="M32" s="492">
        <f t="shared" si="11"/>
        <v>273656.59999999998</v>
      </c>
    </row>
    <row r="33" spans="8:13" x14ac:dyDescent="0.2">
      <c r="H33" s="584" t="str">
        <f t="shared" si="6"/>
        <v>PPE</v>
      </c>
      <c r="I33" s="585">
        <f t="shared" si="7"/>
        <v>0</v>
      </c>
      <c r="J33" s="584" t="str">
        <f t="shared" si="8"/>
        <v>PPE</v>
      </c>
      <c r="K33" s="492">
        <f t="shared" si="9"/>
        <v>0</v>
      </c>
      <c r="L33" s="492">
        <f t="shared" si="10"/>
        <v>0</v>
      </c>
      <c r="M33" s="492">
        <f t="shared" si="11"/>
        <v>0</v>
      </c>
    </row>
    <row r="34" spans="8:13" ht="13.5" customHeight="1" x14ac:dyDescent="0.2">
      <c r="H34" s="584" t="str">
        <f t="shared" si="6"/>
        <v>PSE</v>
      </c>
      <c r="I34" s="585">
        <f t="shared" si="7"/>
        <v>6.2650778905660606E-2</v>
      </c>
      <c r="J34" s="584" t="str">
        <f t="shared" si="8"/>
        <v>PSE</v>
      </c>
      <c r="K34" s="492">
        <f t="shared" si="9"/>
        <v>27976.380999999998</v>
      </c>
      <c r="L34" s="492">
        <f t="shared" si="10"/>
        <v>27491.026000000013</v>
      </c>
      <c r="M34" s="492">
        <f t="shared" si="11"/>
        <v>25326.977999999999</v>
      </c>
    </row>
    <row r="35" spans="8:13" ht="12.75" customHeight="1" x14ac:dyDescent="0.2">
      <c r="H35" s="584" t="str">
        <f t="shared" si="6"/>
        <v>VE</v>
      </c>
      <c r="I35" s="585">
        <f t="shared" si="7"/>
        <v>2.7053396747285744E-2</v>
      </c>
      <c r="J35" s="584" t="str">
        <f t="shared" si="8"/>
        <v>VE</v>
      </c>
      <c r="K35" s="492">
        <f t="shared" si="9"/>
        <v>7062.186999999999</v>
      </c>
      <c r="L35" s="492">
        <f t="shared" si="10"/>
        <v>4375.353000000001</v>
      </c>
      <c r="M35" s="492">
        <f t="shared" si="11"/>
        <v>2740.9959999999992</v>
      </c>
    </row>
    <row r="36" spans="8:13" ht="12.75" customHeight="1" x14ac:dyDescent="0.2">
      <c r="H36" s="584" t="str">
        <f t="shared" si="6"/>
        <v>PVE</v>
      </c>
      <c r="I36" s="585">
        <f t="shared" si="7"/>
        <v>0</v>
      </c>
      <c r="J36" s="584" t="str">
        <f t="shared" si="8"/>
        <v>PVE</v>
      </c>
      <c r="K36" s="492">
        <f t="shared" si="9"/>
        <v>0</v>
      </c>
      <c r="L36" s="492">
        <f t="shared" si="10"/>
        <v>0</v>
      </c>
      <c r="M36" s="492">
        <f t="shared" si="11"/>
        <v>0</v>
      </c>
    </row>
    <row r="37" spans="8:13" ht="12.75" customHeight="1" x14ac:dyDescent="0.2">
      <c r="H37" s="584" t="str">
        <f t="shared" si="6"/>
        <v>VTE</v>
      </c>
      <c r="I37" s="585">
        <f t="shared" si="7"/>
        <v>6.8625518211786557E-2</v>
      </c>
      <c r="J37" s="584" t="str">
        <f t="shared" si="8"/>
        <v>VTE</v>
      </c>
      <c r="K37" s="492">
        <f t="shared" si="9"/>
        <v>1126.8530000000001</v>
      </c>
      <c r="L37" s="492">
        <f t="shared" si="10"/>
        <v>1419.7719999999999</v>
      </c>
      <c r="M37" s="492">
        <f t="shared" si="11"/>
        <v>536.202</v>
      </c>
    </row>
    <row r="38" spans="8:13" ht="12.75" customHeight="1" x14ac:dyDescent="0.2">
      <c r="H38" s="584" t="str">
        <f t="shared" si="6"/>
        <v>FVE</v>
      </c>
      <c r="I38" s="585">
        <f t="shared" si="7"/>
        <v>4.5680050770033502E-2</v>
      </c>
      <c r="J38" s="584" t="str">
        <f t="shared" si="8"/>
        <v>FVE</v>
      </c>
      <c r="K38" s="492">
        <f t="shared" si="9"/>
        <v>10090.963000000022</v>
      </c>
      <c r="L38" s="492">
        <f t="shared" si="10"/>
        <v>12754.475000000024</v>
      </c>
      <c r="M38" s="492">
        <f t="shared" si="11"/>
        <v>12342.467000000013</v>
      </c>
    </row>
  </sheetData>
  <mergeCells count="20">
    <mergeCell ref="A22:A23"/>
    <mergeCell ref="B22:G22"/>
    <mergeCell ref="A7:A8"/>
    <mergeCell ref="B7:G7"/>
    <mergeCell ref="H7:M7"/>
    <mergeCell ref="B18:G18"/>
    <mergeCell ref="B19:G19"/>
    <mergeCell ref="B20:C20"/>
    <mergeCell ref="D20:E20"/>
    <mergeCell ref="F20:G20"/>
    <mergeCell ref="L5:M5"/>
    <mergeCell ref="B3:G3"/>
    <mergeCell ref="H3:M3"/>
    <mergeCell ref="B4:G4"/>
    <mergeCell ref="H4:M4"/>
    <mergeCell ref="B5:C5"/>
    <mergeCell ref="D5:E5"/>
    <mergeCell ref="F5:G5"/>
    <mergeCell ref="H5:I5"/>
    <mergeCell ref="J5:K5"/>
  </mergeCells>
  <pageMargins left="0.31496062992125984" right="0.31496062992125984" top="0.35433070866141736" bottom="0.35433070866141736" header="0.31496062992125984" footer="0.19685039370078741"/>
  <pageSetup paperSize="9" fitToWidth="0" fitToHeight="0" orientation="landscape" r:id="rId1"/>
  <headerFooter differentFirst="1" scaleWithDoc="0">
    <oddFooter>&amp;C&amp;8Stránka &amp;P z &amp;N</oddFoot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7"/>
  <dimension ref="A1:X39"/>
  <sheetViews>
    <sheetView showGridLines="0" zoomScale="115" zoomScaleNormal="115" workbookViewId="0">
      <selection activeCell="S14" sqref="S14"/>
    </sheetView>
  </sheetViews>
  <sheetFormatPr defaultRowHeight="12" x14ac:dyDescent="0.2"/>
  <cols>
    <col min="1" max="1" width="9.42578125" style="18" customWidth="1"/>
    <col min="2" max="2" width="14.42578125" style="18" customWidth="1"/>
    <col min="3" max="3" width="8" style="18" bestFit="1" customWidth="1"/>
    <col min="4" max="4" width="14.42578125" style="18" customWidth="1"/>
    <col min="5" max="5" width="8" style="18" bestFit="1" customWidth="1"/>
    <col min="6" max="6" width="14.42578125" style="18" customWidth="1"/>
    <col min="7" max="7" width="8" style="18" bestFit="1" customWidth="1"/>
    <col min="8" max="8" width="14.42578125" style="18" customWidth="1"/>
    <col min="9" max="9" width="8" style="18" bestFit="1" customWidth="1"/>
    <col min="10" max="10" width="14.42578125" style="18" customWidth="1"/>
    <col min="11" max="11" width="8" style="18" bestFit="1" customWidth="1"/>
    <col min="12" max="12" width="14.42578125" style="18" customWidth="1"/>
    <col min="13" max="13" width="8" style="18" bestFit="1" customWidth="1"/>
    <col min="14" max="26" width="9.140625" style="18" customWidth="1"/>
    <col min="27" max="16384" width="9.140625" style="18"/>
  </cols>
  <sheetData>
    <row r="1" spans="1:24" ht="18.75" x14ac:dyDescent="0.3">
      <c r="A1" s="434" t="s">
        <v>403</v>
      </c>
      <c r="M1" s="435" t="str">
        <f>Obsah!$A$1</f>
        <v>II. čtvrtletí 2016</v>
      </c>
    </row>
    <row r="2" spans="1:24" ht="7.5" customHeight="1" x14ac:dyDescent="0.2"/>
    <row r="3" spans="1:24" x14ac:dyDescent="0.2">
      <c r="A3" s="436"/>
      <c r="B3" s="721" t="s">
        <v>305</v>
      </c>
      <c r="C3" s="721"/>
      <c r="D3" s="721"/>
      <c r="E3" s="721"/>
      <c r="F3" s="721"/>
      <c r="G3" s="726"/>
      <c r="H3" s="720" t="s">
        <v>33</v>
      </c>
      <c r="I3" s="721"/>
      <c r="J3" s="721"/>
      <c r="K3" s="721"/>
      <c r="L3" s="721"/>
      <c r="M3" s="721"/>
      <c r="N3" s="56"/>
    </row>
    <row r="4" spans="1:24" ht="13.5" x14ac:dyDescent="0.25">
      <c r="A4" s="436"/>
      <c r="B4" s="722" t="s">
        <v>274</v>
      </c>
      <c r="C4" s="723"/>
      <c r="D4" s="723"/>
      <c r="E4" s="723"/>
      <c r="F4" s="723"/>
      <c r="G4" s="727"/>
      <c r="H4" s="722" t="s">
        <v>5</v>
      </c>
      <c r="I4" s="723"/>
      <c r="J4" s="723"/>
      <c r="K4" s="723"/>
      <c r="L4" s="723"/>
      <c r="M4" s="723"/>
      <c r="N4" s="503"/>
    </row>
    <row r="5" spans="1:24" x14ac:dyDescent="0.2">
      <c r="A5" s="169"/>
      <c r="B5" s="717" t="s">
        <v>86</v>
      </c>
      <c r="C5" s="718"/>
      <c r="D5" s="717" t="s">
        <v>87</v>
      </c>
      <c r="E5" s="718"/>
      <c r="F5" s="717" t="s">
        <v>88</v>
      </c>
      <c r="G5" s="718"/>
      <c r="H5" s="717" t="s">
        <v>86</v>
      </c>
      <c r="I5" s="718"/>
      <c r="J5" s="717" t="s">
        <v>87</v>
      </c>
      <c r="K5" s="718"/>
      <c r="L5" s="717" t="s">
        <v>88</v>
      </c>
      <c r="M5" s="719"/>
      <c r="N5" s="433"/>
    </row>
    <row r="6" spans="1:24" x14ac:dyDescent="0.2">
      <c r="A6" s="567"/>
      <c r="B6" s="639" t="s">
        <v>342</v>
      </c>
      <c r="C6" s="444" t="s">
        <v>340</v>
      </c>
      <c r="D6" s="444" t="s">
        <v>342</v>
      </c>
      <c r="E6" s="444" t="s">
        <v>340</v>
      </c>
      <c r="F6" s="444" t="s">
        <v>342</v>
      </c>
      <c r="G6" s="444" t="s">
        <v>340</v>
      </c>
      <c r="H6" s="444" t="s">
        <v>342</v>
      </c>
      <c r="I6" s="444" t="s">
        <v>340</v>
      </c>
      <c r="J6" s="444" t="s">
        <v>342</v>
      </c>
      <c r="K6" s="444" t="s">
        <v>340</v>
      </c>
      <c r="L6" s="444" t="s">
        <v>342</v>
      </c>
      <c r="M6" s="445" t="s">
        <v>340</v>
      </c>
      <c r="N6" s="433"/>
    </row>
    <row r="7" spans="1:24" x14ac:dyDescent="0.2">
      <c r="A7" s="707" t="s">
        <v>72</v>
      </c>
      <c r="B7" s="661">
        <f>F8</f>
        <v>537.99128999999834</v>
      </c>
      <c r="C7" s="662"/>
      <c r="D7" s="662"/>
      <c r="E7" s="662"/>
      <c r="F7" s="662"/>
      <c r="G7" s="663"/>
      <c r="H7" s="661">
        <f>SUM(H8,J8,L8)</f>
        <v>335400.53499999997</v>
      </c>
      <c r="I7" s="662"/>
      <c r="J7" s="662"/>
      <c r="K7" s="662"/>
      <c r="L7" s="662"/>
      <c r="M7" s="662"/>
      <c r="N7" s="504"/>
    </row>
    <row r="8" spans="1:24" x14ac:dyDescent="0.2">
      <c r="A8" s="709"/>
      <c r="B8" s="446">
        <f>SUM(B9:B16)</f>
        <v>539.62462999999843</v>
      </c>
      <c r="C8" s="565">
        <v>2.4572100835295461E-2</v>
      </c>
      <c r="D8" s="447">
        <f>SUM(D9:D16)</f>
        <v>539.17090999999846</v>
      </c>
      <c r="E8" s="565">
        <v>2.4555906271457588E-2</v>
      </c>
      <c r="F8" s="447">
        <f>SUM(F9:F16)</f>
        <v>537.99128999999834</v>
      </c>
      <c r="G8" s="565">
        <v>2.4516708887241834E-2</v>
      </c>
      <c r="H8" s="446">
        <f t="shared" ref="H8" si="0">SUM(H9:H16)</f>
        <v>111598.59099999999</v>
      </c>
      <c r="I8" s="565">
        <v>1.5779705774175E-2</v>
      </c>
      <c r="J8" s="447">
        <f t="shared" ref="J8" si="1">SUM(J9:J16)</f>
        <v>116009.69699999991</v>
      </c>
      <c r="K8" s="565">
        <v>1.6765562211201811E-2</v>
      </c>
      <c r="L8" s="447">
        <f t="shared" ref="L8" si="2">SUM(L9:L16)</f>
        <v>107792.24700000009</v>
      </c>
      <c r="M8" s="565">
        <v>1.7247228611503563E-2</v>
      </c>
      <c r="N8" s="20"/>
    </row>
    <row r="9" spans="1:24" x14ac:dyDescent="0.2">
      <c r="A9" s="450" t="s">
        <v>8</v>
      </c>
      <c r="B9" s="327">
        <v>0</v>
      </c>
      <c r="C9" s="500">
        <v>0</v>
      </c>
      <c r="D9" s="210">
        <v>0</v>
      </c>
      <c r="E9" s="500">
        <v>0</v>
      </c>
      <c r="F9" s="210">
        <v>0</v>
      </c>
      <c r="G9" s="500">
        <v>0</v>
      </c>
      <c r="H9" s="327">
        <v>0</v>
      </c>
      <c r="I9" s="500">
        <v>0</v>
      </c>
      <c r="J9" s="210">
        <v>0</v>
      </c>
      <c r="K9" s="500">
        <v>0</v>
      </c>
      <c r="L9" s="210">
        <v>0</v>
      </c>
      <c r="M9" s="500">
        <v>0</v>
      </c>
      <c r="N9" s="570"/>
      <c r="O9" s="582"/>
      <c r="X9" s="492"/>
    </row>
    <row r="10" spans="1:24" x14ac:dyDescent="0.2">
      <c r="A10" s="431" t="s">
        <v>36</v>
      </c>
      <c r="B10" s="327">
        <v>244.73000000000002</v>
      </c>
      <c r="C10" s="500">
        <v>2.2560865154281448E-2</v>
      </c>
      <c r="D10" s="210">
        <v>244.73000000000002</v>
      </c>
      <c r="E10" s="500">
        <v>2.2561197929270509E-2</v>
      </c>
      <c r="F10" s="210">
        <v>244.73000000000002</v>
      </c>
      <c r="G10" s="500">
        <v>2.2559663086415958E-2</v>
      </c>
      <c r="H10" s="327">
        <v>59859.256999999998</v>
      </c>
      <c r="I10" s="500">
        <v>1.7142261686721092E-2</v>
      </c>
      <c r="J10" s="210">
        <v>62422.502999999997</v>
      </c>
      <c r="K10" s="500">
        <v>1.8683507643175598E-2</v>
      </c>
      <c r="L10" s="210">
        <v>55900.565000000002</v>
      </c>
      <c r="M10" s="500">
        <v>1.6912824044538706E-2</v>
      </c>
      <c r="N10" s="570"/>
      <c r="O10" s="582"/>
      <c r="X10" s="492"/>
    </row>
    <row r="11" spans="1:24" x14ac:dyDescent="0.2">
      <c r="A11" s="431" t="s">
        <v>37</v>
      </c>
      <c r="B11" s="448">
        <v>0</v>
      </c>
      <c r="C11" s="500">
        <v>0</v>
      </c>
      <c r="D11" s="449">
        <v>0</v>
      </c>
      <c r="E11" s="500">
        <v>0</v>
      </c>
      <c r="F11" s="449">
        <v>0</v>
      </c>
      <c r="G11" s="500">
        <v>0</v>
      </c>
      <c r="H11" s="448">
        <v>0</v>
      </c>
      <c r="I11" s="500">
        <v>0</v>
      </c>
      <c r="J11" s="449">
        <v>0</v>
      </c>
      <c r="K11" s="500">
        <v>0</v>
      </c>
      <c r="L11" s="449">
        <v>0</v>
      </c>
      <c r="M11" s="500">
        <v>0</v>
      </c>
      <c r="N11" s="570"/>
      <c r="O11" s="582"/>
      <c r="X11" s="492"/>
    </row>
    <row r="12" spans="1:24" x14ac:dyDescent="0.2">
      <c r="A12" s="431" t="s">
        <v>38</v>
      </c>
      <c r="B12" s="327">
        <v>62.765000000000015</v>
      </c>
      <c r="C12" s="500">
        <v>7.3380347885865116E-2</v>
      </c>
      <c r="D12" s="210">
        <v>62.745000000000019</v>
      </c>
      <c r="E12" s="500">
        <v>7.3355764644263549E-2</v>
      </c>
      <c r="F12" s="210">
        <v>62.765000000000015</v>
      </c>
      <c r="G12" s="500">
        <v>7.2972630467715557E-2</v>
      </c>
      <c r="H12" s="327">
        <v>19837.411</v>
      </c>
      <c r="I12" s="500">
        <v>6.5736550694543761E-2</v>
      </c>
      <c r="J12" s="210">
        <v>19393.339</v>
      </c>
      <c r="K12" s="500">
        <v>6.6639946323909863E-2</v>
      </c>
      <c r="L12" s="210">
        <v>17412.418000000001</v>
      </c>
      <c r="M12" s="500">
        <v>6.5417423737201164E-2</v>
      </c>
      <c r="N12" s="570"/>
      <c r="O12" s="582"/>
      <c r="X12" s="492"/>
    </row>
    <row r="13" spans="1:24" x14ac:dyDescent="0.2">
      <c r="A13" s="431" t="s">
        <v>59</v>
      </c>
      <c r="B13" s="448">
        <v>19.867499999999996</v>
      </c>
      <c r="C13" s="500">
        <v>1.8281590321224114E-2</v>
      </c>
      <c r="D13" s="449">
        <v>19.833999999999996</v>
      </c>
      <c r="E13" s="500">
        <v>1.825673998541779E-2</v>
      </c>
      <c r="F13" s="449">
        <v>19.768999999999995</v>
      </c>
      <c r="G13" s="500">
        <v>1.8227377615223903E-2</v>
      </c>
      <c r="H13" s="448">
        <v>8561.9270000000015</v>
      </c>
      <c r="I13" s="500">
        <v>4.5890312235587115E-2</v>
      </c>
      <c r="J13" s="449">
        <v>6508.7020000000002</v>
      </c>
      <c r="K13" s="500">
        <v>4.9938523085992767E-2</v>
      </c>
      <c r="L13" s="449">
        <v>7839.893</v>
      </c>
      <c r="M13" s="500">
        <v>4.1594402038620408E-2</v>
      </c>
      <c r="N13" s="570"/>
      <c r="O13" s="582"/>
      <c r="X13" s="492"/>
    </row>
    <row r="14" spans="1:24" x14ac:dyDescent="0.2">
      <c r="A14" s="431" t="s">
        <v>60</v>
      </c>
      <c r="B14" s="327">
        <v>1.5</v>
      </c>
      <c r="C14" s="500">
        <v>1.2804097311139564E-3</v>
      </c>
      <c r="D14" s="210">
        <v>1.5</v>
      </c>
      <c r="E14" s="500">
        <v>1.2804097311139564E-3</v>
      </c>
      <c r="F14" s="210">
        <v>1.5</v>
      </c>
      <c r="G14" s="500">
        <v>1.2804097311139564E-3</v>
      </c>
      <c r="H14" s="327">
        <v>0</v>
      </c>
      <c r="I14" s="500">
        <v>0</v>
      </c>
      <c r="J14" s="210">
        <v>0</v>
      </c>
      <c r="K14" s="500">
        <v>0</v>
      </c>
      <c r="L14" s="210">
        <v>0</v>
      </c>
      <c r="M14" s="500">
        <v>0</v>
      </c>
      <c r="N14" s="570"/>
      <c r="O14" s="582"/>
      <c r="P14" s="194"/>
      <c r="Q14" s="502"/>
      <c r="R14" s="156"/>
      <c r="S14" s="156"/>
      <c r="T14" s="156"/>
      <c r="U14" s="156"/>
      <c r="X14" s="492"/>
    </row>
    <row r="15" spans="1:24" x14ac:dyDescent="0.2">
      <c r="A15" s="431" t="s">
        <v>61</v>
      </c>
      <c r="B15" s="327">
        <v>0.8</v>
      </c>
      <c r="C15" s="500">
        <v>2.8365183297587295E-3</v>
      </c>
      <c r="D15" s="210">
        <v>0.8</v>
      </c>
      <c r="E15" s="493">
        <v>2.8365183297587295E-3</v>
      </c>
      <c r="F15" s="210">
        <v>0.8</v>
      </c>
      <c r="G15" s="493">
        <v>2.8519695880222986E-3</v>
      </c>
      <c r="H15" s="327">
        <v>67.356999999999999</v>
      </c>
      <c r="I15" s="493">
        <v>1.7796561290179221E-3</v>
      </c>
      <c r="J15" s="210">
        <v>110.252</v>
      </c>
      <c r="K15" s="493">
        <v>2.5051715801222276E-3</v>
      </c>
      <c r="L15" s="210">
        <v>39.051000000000002</v>
      </c>
      <c r="M15" s="493">
        <v>1.8996871215164923E-3</v>
      </c>
      <c r="N15" s="570"/>
      <c r="O15" s="582"/>
      <c r="P15" s="194"/>
      <c r="Q15" s="502"/>
      <c r="R15" s="156"/>
      <c r="S15" s="156"/>
      <c r="T15" s="156"/>
      <c r="U15" s="156"/>
      <c r="X15" s="492"/>
    </row>
    <row r="16" spans="1:24" ht="12.75" thickBot="1" x14ac:dyDescent="0.25">
      <c r="A16" s="165" t="s">
        <v>62</v>
      </c>
      <c r="B16" s="497">
        <v>209.96212999999841</v>
      </c>
      <c r="C16" s="501">
        <v>0.10171604308104429</v>
      </c>
      <c r="D16" s="498">
        <v>209.56190999999836</v>
      </c>
      <c r="E16" s="494">
        <v>0.10169420141318623</v>
      </c>
      <c r="F16" s="498">
        <v>208.42728999999832</v>
      </c>
      <c r="G16" s="494">
        <v>0.10189366134037992</v>
      </c>
      <c r="H16" s="497">
        <v>23272.638999999974</v>
      </c>
      <c r="I16" s="499">
        <v>0.10006733935968519</v>
      </c>
      <c r="J16" s="498">
        <v>27574.900999999911</v>
      </c>
      <c r="K16" s="499">
        <v>9.5648954540685949E-2</v>
      </c>
      <c r="L16" s="498">
        <v>26600.320000000076</v>
      </c>
      <c r="M16" s="499">
        <v>9.4556123915547033E-2</v>
      </c>
      <c r="N16" s="570"/>
      <c r="O16" s="582"/>
      <c r="P16" s="194"/>
      <c r="Q16" s="502"/>
      <c r="R16" s="156"/>
      <c r="S16" s="156"/>
      <c r="T16" s="156"/>
      <c r="U16" s="156"/>
      <c r="X16" s="492"/>
    </row>
    <row r="17" spans="1:15" x14ac:dyDescent="0.2">
      <c r="A17" s="186"/>
      <c r="B17" s="443"/>
      <c r="C17" s="443"/>
      <c r="D17" s="443"/>
      <c r="E17" s="443"/>
      <c r="F17" s="443"/>
      <c r="G17" s="443"/>
      <c r="H17" s="443"/>
      <c r="I17" s="443"/>
      <c r="J17" s="443"/>
      <c r="K17" s="443"/>
      <c r="L17" s="453"/>
      <c r="M17" s="453" t="s">
        <v>148</v>
      </c>
      <c r="N17" s="571"/>
      <c r="O17" s="453"/>
    </row>
    <row r="18" spans="1:15" x14ac:dyDescent="0.2">
      <c r="A18" s="437"/>
      <c r="B18" s="721" t="s">
        <v>341</v>
      </c>
      <c r="C18" s="721"/>
      <c r="D18" s="721"/>
      <c r="E18" s="721"/>
      <c r="F18" s="721"/>
      <c r="G18" s="726"/>
      <c r="H18" s="443"/>
      <c r="I18" s="443"/>
      <c r="J18" s="443"/>
      <c r="K18" s="443"/>
      <c r="L18" s="443"/>
      <c r="M18" s="443"/>
      <c r="N18" s="572"/>
      <c r="O18" s="443"/>
    </row>
    <row r="19" spans="1:15" x14ac:dyDescent="0.2">
      <c r="A19" s="495"/>
      <c r="B19" s="728" t="s">
        <v>5</v>
      </c>
      <c r="C19" s="729"/>
      <c r="D19" s="729"/>
      <c r="E19" s="729"/>
      <c r="F19" s="729"/>
      <c r="G19" s="729"/>
      <c r="H19" s="572" t="str">
        <f>A24</f>
        <v>VO z vvn</v>
      </c>
      <c r="I19" s="583">
        <f>(B24+D24+F24)/'12'!B24</f>
        <v>2.6973657614480371E-2</v>
      </c>
      <c r="J19" s="584" t="str">
        <f>A9</f>
        <v>JE</v>
      </c>
      <c r="K19" s="570">
        <f t="shared" ref="K19:K26" si="3">H9+J9+L9</f>
        <v>0</v>
      </c>
      <c r="L19" s="584" t="str">
        <f>A9</f>
        <v>JE</v>
      </c>
      <c r="M19" s="582">
        <f>K19/'12'!B4</f>
        <v>0</v>
      </c>
      <c r="N19" s="572"/>
      <c r="O19" s="443"/>
    </row>
    <row r="20" spans="1:15" x14ac:dyDescent="0.2">
      <c r="A20" s="496"/>
      <c r="B20" s="719" t="s">
        <v>86</v>
      </c>
      <c r="C20" s="718"/>
      <c r="D20" s="719" t="s">
        <v>87</v>
      </c>
      <c r="E20" s="718"/>
      <c r="F20" s="719" t="s">
        <v>88</v>
      </c>
      <c r="G20" s="718"/>
      <c r="H20" s="572" t="str">
        <f>A25</f>
        <v>VO z vn</v>
      </c>
      <c r="I20" s="583">
        <f>(B25+D25+F25)/'12'!C24</f>
        <v>6.5168752384437409E-2</v>
      </c>
      <c r="J20" s="584" t="str">
        <f t="shared" ref="J20:J26" si="4">A10</f>
        <v>PE</v>
      </c>
      <c r="K20" s="570">
        <f t="shared" si="3"/>
        <v>178182.32500000001</v>
      </c>
      <c r="L20" s="584" t="str">
        <f t="shared" ref="L20:L26" si="5">A10</f>
        <v>PE</v>
      </c>
      <c r="M20" s="582">
        <f>K20/'12'!C4</f>
        <v>1.7575380561184174E-2</v>
      </c>
      <c r="N20" s="572"/>
      <c r="O20" s="443"/>
    </row>
    <row r="21" spans="1:15" x14ac:dyDescent="0.2">
      <c r="A21" s="638"/>
      <c r="B21" s="639" t="s">
        <v>342</v>
      </c>
      <c r="C21" s="444" t="s">
        <v>340</v>
      </c>
      <c r="D21" s="444" t="s">
        <v>342</v>
      </c>
      <c r="E21" s="444" t="s">
        <v>340</v>
      </c>
      <c r="F21" s="444" t="s">
        <v>342</v>
      </c>
      <c r="G21" s="568" t="s">
        <v>340</v>
      </c>
      <c r="H21" s="572" t="str">
        <f>A26</f>
        <v>MOP</v>
      </c>
      <c r="I21" s="583">
        <f>(B26+D26+F26)/'12'!D24</f>
        <v>6.0081245246792724E-2</v>
      </c>
      <c r="J21" s="584" t="str">
        <f t="shared" si="4"/>
        <v>PPE</v>
      </c>
      <c r="K21" s="570">
        <f t="shared" si="3"/>
        <v>0</v>
      </c>
      <c r="L21" s="584" t="str">
        <f t="shared" si="5"/>
        <v>PPE</v>
      </c>
      <c r="M21" s="582">
        <f>K21/'12'!D4</f>
        <v>0</v>
      </c>
      <c r="N21" s="572"/>
      <c r="O21" s="443"/>
    </row>
    <row r="22" spans="1:15" x14ac:dyDescent="0.2">
      <c r="A22" s="724" t="s">
        <v>72</v>
      </c>
      <c r="B22" s="661">
        <f>SUM(B23:F23)</f>
        <v>712079.13428742916</v>
      </c>
      <c r="C22" s="662"/>
      <c r="D22" s="662"/>
      <c r="E22" s="662"/>
      <c r="F22" s="662"/>
      <c r="G22" s="662"/>
      <c r="H22" s="572" t="str">
        <f>A27</f>
        <v>MOO</v>
      </c>
      <c r="I22" s="583">
        <f>(B27+D27+F27)/'12'!E24</f>
        <v>5.6366699019234433E-2</v>
      </c>
      <c r="J22" s="584" t="str">
        <f t="shared" si="4"/>
        <v>PSE</v>
      </c>
      <c r="K22" s="570">
        <f t="shared" si="3"/>
        <v>56643.168000000005</v>
      </c>
      <c r="L22" s="584" t="str">
        <f t="shared" si="5"/>
        <v>PSE</v>
      </c>
      <c r="M22" s="582">
        <f>K22/'12'!E4</f>
        <v>6.5943730881818832E-2</v>
      </c>
      <c r="N22" s="572"/>
      <c r="O22" s="443"/>
    </row>
    <row r="23" spans="1:15" x14ac:dyDescent="0.2">
      <c r="A23" s="725"/>
      <c r="B23" s="446">
        <f>SUM(B24:B27)</f>
        <v>249161.101</v>
      </c>
      <c r="C23" s="566">
        <v>5.7260990306608396E-2</v>
      </c>
      <c r="D23" s="447">
        <f>SUM(D24:D27)</f>
        <v>238013.647</v>
      </c>
      <c r="E23" s="566">
        <v>5.60264388953415E-2</v>
      </c>
      <c r="F23" s="447">
        <f>SUM(F24:F27)</f>
        <v>224904.27300000002</v>
      </c>
      <c r="G23" s="566">
        <v>5.573944612171898E-2</v>
      </c>
      <c r="H23" s="443"/>
      <c r="I23" s="443"/>
      <c r="J23" s="584" t="str">
        <f t="shared" si="4"/>
        <v>VE</v>
      </c>
      <c r="K23" s="570">
        <f t="shared" si="3"/>
        <v>22910.522000000001</v>
      </c>
      <c r="L23" s="584" t="str">
        <f t="shared" si="5"/>
        <v>VE</v>
      </c>
      <c r="M23" s="582">
        <f>K23/'12'!F4</f>
        <v>4.5332149730155098E-2</v>
      </c>
      <c r="N23" s="572"/>
      <c r="O23" s="443"/>
    </row>
    <row r="24" spans="1:15" x14ac:dyDescent="0.2">
      <c r="A24" s="430" t="s">
        <v>9</v>
      </c>
      <c r="B24" s="579">
        <v>18998.391000000003</v>
      </c>
      <c r="C24" s="506">
        <v>3.2435958764313273E-2</v>
      </c>
      <c r="D24" s="508">
        <v>17572.351999999999</v>
      </c>
      <c r="E24" s="506">
        <v>2.8836739262770215E-2</v>
      </c>
      <c r="F24" s="508">
        <v>16235.613000000001</v>
      </c>
      <c r="G24" s="506">
        <v>2.1289614326112989E-2</v>
      </c>
      <c r="H24" s="443"/>
      <c r="I24" s="443"/>
      <c r="J24" s="584" t="str">
        <f t="shared" si="4"/>
        <v>PVE</v>
      </c>
      <c r="K24" s="570">
        <f t="shared" si="3"/>
        <v>0</v>
      </c>
      <c r="L24" s="584" t="str">
        <f t="shared" si="5"/>
        <v>PVE</v>
      </c>
      <c r="M24" s="582">
        <f>K24/'12'!G4</f>
        <v>0</v>
      </c>
      <c r="N24" s="572"/>
      <c r="O24" s="583"/>
    </row>
    <row r="25" spans="1:15" x14ac:dyDescent="0.2">
      <c r="A25" s="430" t="s">
        <v>10</v>
      </c>
      <c r="B25" s="579">
        <v>125118.425</v>
      </c>
      <c r="C25" s="506">
        <v>6.3838000320489974E-2</v>
      </c>
      <c r="D25" s="508">
        <v>126379.485</v>
      </c>
      <c r="E25" s="506">
        <v>6.3233616892146155E-2</v>
      </c>
      <c r="F25" s="508">
        <v>125158.22500000001</v>
      </c>
      <c r="G25" s="506">
        <v>6.8724612458014894E-2</v>
      </c>
      <c r="H25" s="443"/>
      <c r="I25" s="443"/>
      <c r="J25" s="584" t="str">
        <f t="shared" si="4"/>
        <v>VTE</v>
      </c>
      <c r="K25" s="570">
        <f t="shared" si="3"/>
        <v>216.65999999999997</v>
      </c>
      <c r="L25" s="584" t="str">
        <f t="shared" si="5"/>
        <v>VTE</v>
      </c>
      <c r="M25" s="582">
        <f>K25/'12'!H4</f>
        <v>2.1155181487456684E-3</v>
      </c>
      <c r="N25" s="572"/>
      <c r="O25" s="583"/>
    </row>
    <row r="26" spans="1:15" x14ac:dyDescent="0.2">
      <c r="A26" s="430" t="s">
        <v>199</v>
      </c>
      <c r="B26" s="579">
        <v>38003.515999999996</v>
      </c>
      <c r="C26" s="506">
        <v>6.0169704395571247E-2</v>
      </c>
      <c r="D26" s="508">
        <v>35703.25</v>
      </c>
      <c r="E26" s="506">
        <v>5.9530442768719612E-2</v>
      </c>
      <c r="F26" s="508">
        <v>32793.933000000005</v>
      </c>
      <c r="G26" s="506">
        <v>6.0588343914686559E-2</v>
      </c>
      <c r="H26" s="443"/>
      <c r="I26" s="443"/>
      <c r="J26" s="584" t="str">
        <f t="shared" si="4"/>
        <v>FVE</v>
      </c>
      <c r="K26" s="570">
        <f t="shared" si="3"/>
        <v>77447.859999999957</v>
      </c>
      <c r="L26" s="584" t="str">
        <f t="shared" si="5"/>
        <v>FVE</v>
      </c>
      <c r="M26" s="582">
        <f>K26/'12'!I4</f>
        <v>9.6546695429442705E-2</v>
      </c>
      <c r="N26" s="572"/>
      <c r="O26" s="583"/>
    </row>
    <row r="27" spans="1:15" ht="12.75" thickBot="1" x14ac:dyDescent="0.25">
      <c r="A27" s="432" t="s">
        <v>197</v>
      </c>
      <c r="B27" s="580">
        <v>67040.769</v>
      </c>
      <c r="C27" s="507">
        <v>5.7101575186885238E-2</v>
      </c>
      <c r="D27" s="509">
        <v>58358.559999999998</v>
      </c>
      <c r="E27" s="507">
        <v>5.6086809761782971E-2</v>
      </c>
      <c r="F27" s="509">
        <v>50716.502</v>
      </c>
      <c r="G27" s="507">
        <v>5.5738537789130245E-2</v>
      </c>
      <c r="H27" s="443"/>
      <c r="I27" s="443"/>
      <c r="J27" s="443"/>
      <c r="K27" s="443"/>
      <c r="L27" s="443"/>
      <c r="M27" s="443"/>
      <c r="N27" s="572"/>
      <c r="O27" s="583"/>
    </row>
    <row r="28" spans="1:15" x14ac:dyDescent="0.2">
      <c r="A28" s="194"/>
      <c r="B28" s="194"/>
      <c r="C28" s="502"/>
      <c r="D28" s="156"/>
      <c r="E28" s="156"/>
      <c r="F28" s="156"/>
      <c r="G28" s="453" t="s">
        <v>147</v>
      </c>
      <c r="H28" s="443"/>
      <c r="I28" s="443"/>
      <c r="J28" s="443"/>
      <c r="K28" s="443"/>
      <c r="L28" s="443"/>
      <c r="M28" s="443"/>
      <c r="N28" s="443"/>
      <c r="O28" s="443"/>
    </row>
    <row r="29" spans="1:15" x14ac:dyDescent="0.2">
      <c r="A29" s="194"/>
      <c r="B29" s="194"/>
      <c r="C29" s="502"/>
      <c r="D29" s="156"/>
      <c r="E29" s="156"/>
      <c r="F29" s="156"/>
      <c r="G29" s="453"/>
      <c r="H29" s="443"/>
      <c r="I29" s="443"/>
      <c r="J29" s="443"/>
      <c r="K29" s="443"/>
      <c r="L29" s="443"/>
      <c r="M29" s="443"/>
      <c r="N29" s="443"/>
      <c r="O29" s="443"/>
    </row>
    <row r="30" spans="1:15" x14ac:dyDescent="0.2">
      <c r="J30" s="584"/>
      <c r="K30" s="584" t="str">
        <f>H5</f>
        <v>Duben</v>
      </c>
      <c r="L30" s="584" t="str">
        <f>J5</f>
        <v>Květen</v>
      </c>
      <c r="M30" s="584" t="str">
        <f>L5</f>
        <v>Červen</v>
      </c>
    </row>
    <row r="31" spans="1:15" x14ac:dyDescent="0.2">
      <c r="H31" s="584" t="str">
        <f t="shared" ref="H31:H38" si="6">A9</f>
        <v>JE</v>
      </c>
      <c r="I31" s="585">
        <f t="shared" ref="I31:I38" si="7">G9</f>
        <v>0</v>
      </c>
      <c r="J31" s="584" t="str">
        <f t="shared" ref="J31:J38" si="8">A9</f>
        <v>JE</v>
      </c>
      <c r="K31" s="492">
        <f t="shared" ref="K31:K38" si="9">H9</f>
        <v>0</v>
      </c>
      <c r="L31" s="492">
        <f t="shared" ref="L31:L38" si="10">J9</f>
        <v>0</v>
      </c>
      <c r="M31" s="492">
        <f t="shared" ref="M31:M38" si="11">L9</f>
        <v>0</v>
      </c>
    </row>
    <row r="32" spans="1:15" x14ac:dyDescent="0.2">
      <c r="H32" s="584" t="str">
        <f t="shared" si="6"/>
        <v>PE</v>
      </c>
      <c r="I32" s="585">
        <f t="shared" si="7"/>
        <v>2.2559663086415958E-2</v>
      </c>
      <c r="J32" s="584" t="str">
        <f t="shared" si="8"/>
        <v>PE</v>
      </c>
      <c r="K32" s="492">
        <f t="shared" si="9"/>
        <v>59859.256999999998</v>
      </c>
      <c r="L32" s="492">
        <f t="shared" si="10"/>
        <v>62422.502999999997</v>
      </c>
      <c r="M32" s="492">
        <f t="shared" si="11"/>
        <v>55900.565000000002</v>
      </c>
    </row>
    <row r="33" spans="8:13" ht="12.75" customHeight="1" x14ac:dyDescent="0.2">
      <c r="H33" s="584" t="str">
        <f t="shared" si="6"/>
        <v>PPE</v>
      </c>
      <c r="I33" s="585">
        <f t="shared" si="7"/>
        <v>0</v>
      </c>
      <c r="J33" s="584" t="str">
        <f t="shared" si="8"/>
        <v>PPE</v>
      </c>
      <c r="K33" s="492">
        <f t="shared" si="9"/>
        <v>0</v>
      </c>
      <c r="L33" s="492">
        <f t="shared" si="10"/>
        <v>0</v>
      </c>
      <c r="M33" s="492">
        <f t="shared" si="11"/>
        <v>0</v>
      </c>
    </row>
    <row r="34" spans="8:13" x14ac:dyDescent="0.2">
      <c r="H34" s="584" t="str">
        <f t="shared" si="6"/>
        <v>PSE</v>
      </c>
      <c r="I34" s="585">
        <f t="shared" si="7"/>
        <v>7.2972630467715557E-2</v>
      </c>
      <c r="J34" s="584" t="str">
        <f t="shared" si="8"/>
        <v>PSE</v>
      </c>
      <c r="K34" s="492">
        <f t="shared" si="9"/>
        <v>19837.411</v>
      </c>
      <c r="L34" s="492">
        <f t="shared" si="10"/>
        <v>19393.339</v>
      </c>
      <c r="M34" s="492">
        <f t="shared" si="11"/>
        <v>17412.418000000001</v>
      </c>
    </row>
    <row r="35" spans="8:13" ht="13.5" customHeight="1" x14ac:dyDescent="0.2">
      <c r="H35" s="584" t="str">
        <f t="shared" si="6"/>
        <v>VE</v>
      </c>
      <c r="I35" s="585">
        <f t="shared" si="7"/>
        <v>1.8227377615223903E-2</v>
      </c>
      <c r="J35" s="584" t="str">
        <f t="shared" si="8"/>
        <v>VE</v>
      </c>
      <c r="K35" s="492">
        <f t="shared" si="9"/>
        <v>8561.9270000000015</v>
      </c>
      <c r="L35" s="492">
        <f t="shared" si="10"/>
        <v>6508.7020000000002</v>
      </c>
      <c r="M35" s="492">
        <f t="shared" si="11"/>
        <v>7839.893</v>
      </c>
    </row>
    <row r="36" spans="8:13" ht="12.75" customHeight="1" x14ac:dyDescent="0.2">
      <c r="H36" s="584" t="str">
        <f t="shared" si="6"/>
        <v>PVE</v>
      </c>
      <c r="I36" s="585">
        <f t="shared" si="7"/>
        <v>1.2804097311139564E-3</v>
      </c>
      <c r="J36" s="584" t="str">
        <f t="shared" si="8"/>
        <v>PVE</v>
      </c>
      <c r="K36" s="492">
        <f t="shared" si="9"/>
        <v>0</v>
      </c>
      <c r="L36" s="492">
        <f t="shared" si="10"/>
        <v>0</v>
      </c>
      <c r="M36" s="492">
        <f t="shared" si="11"/>
        <v>0</v>
      </c>
    </row>
    <row r="37" spans="8:13" ht="12.75" customHeight="1" x14ac:dyDescent="0.2">
      <c r="H37" s="584" t="str">
        <f t="shared" si="6"/>
        <v>VTE</v>
      </c>
      <c r="I37" s="585">
        <f t="shared" si="7"/>
        <v>2.8519695880222986E-3</v>
      </c>
      <c r="J37" s="584" t="str">
        <f t="shared" si="8"/>
        <v>VTE</v>
      </c>
      <c r="K37" s="492">
        <f t="shared" si="9"/>
        <v>67.356999999999999</v>
      </c>
      <c r="L37" s="492">
        <f t="shared" si="10"/>
        <v>110.252</v>
      </c>
      <c r="M37" s="492">
        <f t="shared" si="11"/>
        <v>39.051000000000002</v>
      </c>
    </row>
    <row r="38" spans="8:13" ht="12.75" customHeight="1" x14ac:dyDescent="0.2">
      <c r="H38" s="584" t="str">
        <f t="shared" si="6"/>
        <v>FVE</v>
      </c>
      <c r="I38" s="585">
        <f t="shared" si="7"/>
        <v>0.10189366134037992</v>
      </c>
      <c r="J38" s="584" t="str">
        <f t="shared" si="8"/>
        <v>FVE</v>
      </c>
      <c r="K38" s="492">
        <f t="shared" si="9"/>
        <v>23272.638999999974</v>
      </c>
      <c r="L38" s="492">
        <f t="shared" si="10"/>
        <v>27574.900999999911</v>
      </c>
      <c r="M38" s="492">
        <f t="shared" si="11"/>
        <v>26600.320000000076</v>
      </c>
    </row>
    <row r="39" spans="8:13" ht="12.75" customHeight="1" x14ac:dyDescent="0.2"/>
  </sheetData>
  <mergeCells count="20">
    <mergeCell ref="A22:A23"/>
    <mergeCell ref="B22:G22"/>
    <mergeCell ref="A7:A8"/>
    <mergeCell ref="B7:G7"/>
    <mergeCell ref="H7:M7"/>
    <mergeCell ref="B18:G18"/>
    <mergeCell ref="B19:G19"/>
    <mergeCell ref="B20:C20"/>
    <mergeCell ref="D20:E20"/>
    <mergeCell ref="F20:G20"/>
    <mergeCell ref="B3:G3"/>
    <mergeCell ref="H3:M3"/>
    <mergeCell ref="B4:G4"/>
    <mergeCell ref="H4:M4"/>
    <mergeCell ref="B5:C5"/>
    <mergeCell ref="D5:E5"/>
    <mergeCell ref="F5:G5"/>
    <mergeCell ref="H5:I5"/>
    <mergeCell ref="J5:K5"/>
    <mergeCell ref="L5:M5"/>
  </mergeCells>
  <pageMargins left="0.31496062992125984" right="0.31496062992125984" top="0.35433070866141736" bottom="0.35433070866141736" header="0.31496062992125984" footer="0.19685039370078741"/>
  <pageSetup paperSize="9" fitToWidth="0" fitToHeight="0" orientation="landscape" r:id="rId1"/>
  <headerFooter differentFirst="1" scaleWithDoc="0">
    <oddFooter>&amp;C&amp;8Stránka &amp;P z &amp;N</oddFooter>
  </headerFooter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8"/>
  <dimension ref="A1:U38"/>
  <sheetViews>
    <sheetView showGridLines="0" zoomScale="115" zoomScaleNormal="115" workbookViewId="0">
      <selection activeCell="B2" sqref="B2"/>
    </sheetView>
  </sheetViews>
  <sheetFormatPr defaultRowHeight="12" x14ac:dyDescent="0.2"/>
  <cols>
    <col min="1" max="1" width="9.42578125" style="18" customWidth="1"/>
    <col min="2" max="2" width="14.42578125" style="18" customWidth="1"/>
    <col min="3" max="3" width="8" style="18" bestFit="1" customWidth="1"/>
    <col min="4" max="4" width="14.42578125" style="18" customWidth="1"/>
    <col min="5" max="5" width="8" style="18" bestFit="1" customWidth="1"/>
    <col min="6" max="6" width="14.42578125" style="18" customWidth="1"/>
    <col min="7" max="7" width="8" style="18" bestFit="1" customWidth="1"/>
    <col min="8" max="8" width="14.42578125" style="18" customWidth="1"/>
    <col min="9" max="9" width="8" style="18" bestFit="1" customWidth="1"/>
    <col min="10" max="10" width="14.42578125" style="18" customWidth="1"/>
    <col min="11" max="11" width="8" style="18" bestFit="1" customWidth="1"/>
    <col min="12" max="12" width="14.42578125" style="18" customWidth="1"/>
    <col min="13" max="13" width="8" style="18" bestFit="1" customWidth="1"/>
    <col min="14" max="26" width="9.140625" style="18" customWidth="1"/>
    <col min="27" max="16384" width="9.140625" style="18"/>
  </cols>
  <sheetData>
    <row r="1" spans="1:21" ht="18.75" x14ac:dyDescent="0.3">
      <c r="A1" s="434" t="s">
        <v>404</v>
      </c>
      <c r="B1" s="443"/>
      <c r="C1" s="443"/>
      <c r="D1" s="443"/>
      <c r="E1" s="443"/>
      <c r="F1" s="443"/>
      <c r="G1" s="443"/>
      <c r="H1" s="443"/>
      <c r="I1" s="443"/>
      <c r="J1" s="443"/>
      <c r="K1" s="443"/>
      <c r="L1" s="443"/>
      <c r="M1" s="435" t="str">
        <f>Obsah!$A$1</f>
        <v>II. čtvrtletí 2016</v>
      </c>
      <c r="N1" s="443"/>
      <c r="O1" s="443"/>
    </row>
    <row r="2" spans="1:21" ht="7.5" customHeight="1" x14ac:dyDescent="0.3">
      <c r="A2" s="434"/>
      <c r="B2" s="443"/>
      <c r="C2" s="443"/>
      <c r="D2" s="443"/>
      <c r="E2" s="443"/>
      <c r="F2" s="443"/>
      <c r="G2" s="443"/>
      <c r="H2" s="443"/>
      <c r="I2" s="443"/>
      <c r="J2" s="443"/>
      <c r="K2" s="443"/>
      <c r="L2" s="443"/>
      <c r="M2" s="443"/>
      <c r="N2" s="443"/>
      <c r="O2" s="443"/>
    </row>
    <row r="3" spans="1:21" x14ac:dyDescent="0.2">
      <c r="A3" s="436"/>
      <c r="B3" s="721" t="s">
        <v>305</v>
      </c>
      <c r="C3" s="721"/>
      <c r="D3" s="721"/>
      <c r="E3" s="721"/>
      <c r="F3" s="721"/>
      <c r="G3" s="726"/>
      <c r="H3" s="720" t="s">
        <v>33</v>
      </c>
      <c r="I3" s="721"/>
      <c r="J3" s="721"/>
      <c r="K3" s="721"/>
      <c r="L3" s="721"/>
      <c r="M3" s="721"/>
      <c r="N3" s="56"/>
    </row>
    <row r="4" spans="1:21" ht="13.5" customHeight="1" x14ac:dyDescent="0.25">
      <c r="A4" s="436"/>
      <c r="B4" s="722" t="s">
        <v>274</v>
      </c>
      <c r="C4" s="723"/>
      <c r="D4" s="723"/>
      <c r="E4" s="723"/>
      <c r="F4" s="723"/>
      <c r="G4" s="727"/>
      <c r="H4" s="722" t="s">
        <v>5</v>
      </c>
      <c r="I4" s="723"/>
      <c r="J4" s="723"/>
      <c r="K4" s="723"/>
      <c r="L4" s="723"/>
      <c r="M4" s="723"/>
      <c r="N4" s="503"/>
    </row>
    <row r="5" spans="1:21" x14ac:dyDescent="0.2">
      <c r="A5" s="169"/>
      <c r="B5" s="717" t="s">
        <v>86</v>
      </c>
      <c r="C5" s="718"/>
      <c r="D5" s="717" t="s">
        <v>87</v>
      </c>
      <c r="E5" s="718"/>
      <c r="F5" s="717" t="s">
        <v>88</v>
      </c>
      <c r="G5" s="718"/>
      <c r="H5" s="717" t="s">
        <v>86</v>
      </c>
      <c r="I5" s="718"/>
      <c r="J5" s="717" t="s">
        <v>87</v>
      </c>
      <c r="K5" s="718"/>
      <c r="L5" s="717" t="s">
        <v>88</v>
      </c>
      <c r="M5" s="719"/>
      <c r="N5" s="581"/>
    </row>
    <row r="6" spans="1:21" x14ac:dyDescent="0.2">
      <c r="A6" s="157"/>
      <c r="B6" s="639" t="s">
        <v>342</v>
      </c>
      <c r="C6" s="444" t="s">
        <v>340</v>
      </c>
      <c r="D6" s="444" t="s">
        <v>342</v>
      </c>
      <c r="E6" s="444" t="s">
        <v>340</v>
      </c>
      <c r="F6" s="444" t="s">
        <v>342</v>
      </c>
      <c r="G6" s="444" t="s">
        <v>340</v>
      </c>
      <c r="H6" s="444" t="s">
        <v>342</v>
      </c>
      <c r="I6" s="444" t="s">
        <v>340</v>
      </c>
      <c r="J6" s="444" t="s">
        <v>342</v>
      </c>
      <c r="K6" s="444" t="s">
        <v>340</v>
      </c>
      <c r="L6" s="444" t="s">
        <v>342</v>
      </c>
      <c r="M6" s="568" t="s">
        <v>340</v>
      </c>
      <c r="N6" s="581"/>
    </row>
    <row r="7" spans="1:21" x14ac:dyDescent="0.2">
      <c r="A7" s="707" t="s">
        <v>72</v>
      </c>
      <c r="B7" s="661">
        <f>F8</f>
        <v>198.31459000000001</v>
      </c>
      <c r="C7" s="662"/>
      <c r="D7" s="662"/>
      <c r="E7" s="662"/>
      <c r="F7" s="662"/>
      <c r="G7" s="663"/>
      <c r="H7" s="661">
        <f>SUM(H8,J8,L8)</f>
        <v>56097.042000000009</v>
      </c>
      <c r="I7" s="662"/>
      <c r="J7" s="662"/>
      <c r="K7" s="662"/>
      <c r="L7" s="662"/>
      <c r="M7" s="662"/>
      <c r="N7" s="504"/>
    </row>
    <row r="8" spans="1:21" x14ac:dyDescent="0.2">
      <c r="A8" s="709"/>
      <c r="B8" s="446">
        <f>SUM(B9:B16)</f>
        <v>199.29334000000003</v>
      </c>
      <c r="C8" s="565">
        <v>9.0749305610509992E-3</v>
      </c>
      <c r="D8" s="447">
        <f>SUM(D9:D16)</f>
        <v>199.02143000000001</v>
      </c>
      <c r="E8" s="565">
        <v>9.0641974380470045E-3</v>
      </c>
      <c r="F8" s="447">
        <f>SUM(F9:F16)</f>
        <v>198.31459000000001</v>
      </c>
      <c r="G8" s="565">
        <v>9.0373601980112649E-3</v>
      </c>
      <c r="H8" s="446">
        <f t="shared" ref="H8" si="0">SUM(H9:H16)</f>
        <v>18711.223000000005</v>
      </c>
      <c r="I8" s="565">
        <v>2.6457107654251316E-3</v>
      </c>
      <c r="J8" s="447">
        <f t="shared" ref="J8" si="1">SUM(J9:J16)</f>
        <v>19817.951000000001</v>
      </c>
      <c r="K8" s="565">
        <v>2.8640630824942974E-3</v>
      </c>
      <c r="L8" s="447">
        <f t="shared" ref="L8" si="2">SUM(L9:L16)</f>
        <v>17567.868000000002</v>
      </c>
      <c r="M8" s="565">
        <v>2.8109353320440351E-3</v>
      </c>
      <c r="N8" s="20"/>
    </row>
    <row r="9" spans="1:21" x14ac:dyDescent="0.2">
      <c r="A9" s="450" t="s">
        <v>8</v>
      </c>
      <c r="B9" s="327">
        <v>0</v>
      </c>
      <c r="C9" s="500">
        <v>0</v>
      </c>
      <c r="D9" s="210">
        <v>0</v>
      </c>
      <c r="E9" s="500">
        <v>0</v>
      </c>
      <c r="F9" s="210">
        <v>0</v>
      </c>
      <c r="G9" s="500">
        <v>0</v>
      </c>
      <c r="H9" s="327">
        <v>0</v>
      </c>
      <c r="I9" s="500">
        <v>0</v>
      </c>
      <c r="J9" s="210">
        <v>0</v>
      </c>
      <c r="K9" s="500">
        <v>0</v>
      </c>
      <c r="L9" s="210">
        <v>0</v>
      </c>
      <c r="M9" s="500">
        <v>0</v>
      </c>
      <c r="N9" s="570"/>
      <c r="O9" s="582"/>
    </row>
    <row r="10" spans="1:21" x14ac:dyDescent="0.2">
      <c r="A10" s="450" t="s">
        <v>36</v>
      </c>
      <c r="B10" s="327">
        <v>148.1</v>
      </c>
      <c r="C10" s="500">
        <v>1.3652858780489037E-2</v>
      </c>
      <c r="D10" s="210">
        <v>147.94</v>
      </c>
      <c r="E10" s="500">
        <v>1.3638310062747839E-2</v>
      </c>
      <c r="F10" s="210">
        <v>147.94</v>
      </c>
      <c r="G10" s="500">
        <v>1.3637382245758087E-2</v>
      </c>
      <c r="H10" s="327">
        <v>6123.1229999999996</v>
      </c>
      <c r="I10" s="500">
        <v>1.7535161989394674E-3</v>
      </c>
      <c r="J10" s="210">
        <v>7665.6949999999997</v>
      </c>
      <c r="K10" s="500">
        <v>2.2943980814539426E-3</v>
      </c>
      <c r="L10" s="210">
        <v>5751.4560000000001</v>
      </c>
      <c r="M10" s="500">
        <v>1.7401141353026828E-3</v>
      </c>
      <c r="N10" s="570"/>
      <c r="O10" s="582"/>
    </row>
    <row r="11" spans="1:21" x14ac:dyDescent="0.2">
      <c r="A11" s="431" t="s">
        <v>37</v>
      </c>
      <c r="B11" s="448">
        <v>0</v>
      </c>
      <c r="C11" s="500">
        <v>0</v>
      </c>
      <c r="D11" s="449">
        <v>0</v>
      </c>
      <c r="E11" s="500">
        <v>0</v>
      </c>
      <c r="F11" s="449">
        <v>0</v>
      </c>
      <c r="G11" s="500">
        <v>0</v>
      </c>
      <c r="H11" s="448">
        <v>0</v>
      </c>
      <c r="I11" s="500">
        <v>0</v>
      </c>
      <c r="J11" s="449">
        <v>0</v>
      </c>
      <c r="K11" s="500">
        <v>0</v>
      </c>
      <c r="L11" s="449">
        <v>0</v>
      </c>
      <c r="M11" s="500">
        <v>0</v>
      </c>
      <c r="N11" s="570"/>
      <c r="O11" s="582"/>
    </row>
    <row r="12" spans="1:21" x14ac:dyDescent="0.2">
      <c r="A12" s="431" t="s">
        <v>38</v>
      </c>
      <c r="B12" s="327">
        <v>17.215000000000003</v>
      </c>
      <c r="C12" s="500">
        <v>2.0126546464672476E-2</v>
      </c>
      <c r="D12" s="210">
        <v>17.215000000000003</v>
      </c>
      <c r="E12" s="500">
        <v>2.0126217042808144E-2</v>
      </c>
      <c r="F12" s="210">
        <v>17.215</v>
      </c>
      <c r="G12" s="500">
        <v>2.0014718927773806E-2</v>
      </c>
      <c r="H12" s="327">
        <v>6739.8660000000009</v>
      </c>
      <c r="I12" s="500">
        <v>2.2334343074478416E-2</v>
      </c>
      <c r="J12" s="210">
        <v>6571.866</v>
      </c>
      <c r="K12" s="500">
        <v>2.2582433973228035E-2</v>
      </c>
      <c r="L12" s="210">
        <v>5311.6579999999994</v>
      </c>
      <c r="M12" s="500">
        <v>1.9955584694388476E-2</v>
      </c>
      <c r="N12" s="570"/>
      <c r="O12" s="582"/>
    </row>
    <row r="13" spans="1:21" x14ac:dyDescent="0.2">
      <c r="A13" s="431" t="s">
        <v>59</v>
      </c>
      <c r="B13" s="448">
        <v>11.925999999999998</v>
      </c>
      <c r="C13" s="500">
        <v>1.0974015158974143E-2</v>
      </c>
      <c r="D13" s="449">
        <v>11.925999999999998</v>
      </c>
      <c r="E13" s="500">
        <v>1.0977608201376049E-2</v>
      </c>
      <c r="F13" s="449">
        <v>11.925999999999998</v>
      </c>
      <c r="G13" s="500">
        <v>1.0995988944264267E-2</v>
      </c>
      <c r="H13" s="448">
        <v>3651.9759999999997</v>
      </c>
      <c r="I13" s="500">
        <v>1.9573901870089578E-2</v>
      </c>
      <c r="J13" s="449">
        <v>2773.788</v>
      </c>
      <c r="K13" s="500">
        <v>2.128210449236264E-2</v>
      </c>
      <c r="L13" s="449">
        <v>3873.5410000000002</v>
      </c>
      <c r="M13" s="500">
        <v>2.055099752854787E-2</v>
      </c>
      <c r="N13" s="570"/>
      <c r="O13" s="582"/>
    </row>
    <row r="14" spans="1:21" x14ac:dyDescent="0.2">
      <c r="A14" s="431" t="s">
        <v>60</v>
      </c>
      <c r="B14" s="327">
        <v>0</v>
      </c>
      <c r="C14" s="500">
        <v>0</v>
      </c>
      <c r="D14" s="210">
        <v>0</v>
      </c>
      <c r="E14" s="500">
        <v>0</v>
      </c>
      <c r="F14" s="210">
        <v>0</v>
      </c>
      <c r="G14" s="500">
        <v>0</v>
      </c>
      <c r="H14" s="327">
        <v>0</v>
      </c>
      <c r="I14" s="500">
        <v>0</v>
      </c>
      <c r="J14" s="210">
        <v>0</v>
      </c>
      <c r="K14" s="500">
        <v>0</v>
      </c>
      <c r="L14" s="210">
        <v>0</v>
      </c>
      <c r="M14" s="500">
        <v>0</v>
      </c>
      <c r="N14" s="570"/>
      <c r="O14" s="582"/>
      <c r="P14" s="194"/>
      <c r="Q14" s="502"/>
      <c r="R14" s="156"/>
      <c r="S14" s="156"/>
      <c r="T14" s="156"/>
      <c r="U14" s="156"/>
    </row>
    <row r="15" spans="1:21" x14ac:dyDescent="0.2">
      <c r="A15" s="431" t="s">
        <v>61</v>
      </c>
      <c r="B15" s="327">
        <v>0</v>
      </c>
      <c r="C15" s="500">
        <v>0</v>
      </c>
      <c r="D15" s="210">
        <v>0</v>
      </c>
      <c r="E15" s="493">
        <v>0</v>
      </c>
      <c r="F15" s="210">
        <v>0</v>
      </c>
      <c r="G15" s="493">
        <v>0</v>
      </c>
      <c r="H15" s="327">
        <v>0</v>
      </c>
      <c r="I15" s="493">
        <v>0</v>
      </c>
      <c r="J15" s="210">
        <v>0</v>
      </c>
      <c r="K15" s="493">
        <v>0</v>
      </c>
      <c r="L15" s="210">
        <v>0</v>
      </c>
      <c r="M15" s="493">
        <v>0</v>
      </c>
      <c r="N15" s="570"/>
      <c r="O15" s="582"/>
      <c r="P15" s="194"/>
      <c r="Q15" s="502"/>
      <c r="R15" s="156"/>
      <c r="S15" s="156"/>
      <c r="T15" s="156"/>
      <c r="U15" s="156"/>
    </row>
    <row r="16" spans="1:21" ht="12.75" thickBot="1" x14ac:dyDescent="0.25">
      <c r="A16" s="165" t="s">
        <v>62</v>
      </c>
      <c r="B16" s="497">
        <v>22.052340000000036</v>
      </c>
      <c r="C16" s="501">
        <v>1.0683244475934097E-2</v>
      </c>
      <c r="D16" s="498">
        <v>21.940430000000024</v>
      </c>
      <c r="E16" s="494">
        <v>1.0647042239269214E-2</v>
      </c>
      <c r="F16" s="498">
        <v>21.233590000000021</v>
      </c>
      <c r="G16" s="494">
        <v>1.0380445998700539E-2</v>
      </c>
      <c r="H16" s="497">
        <v>2196.2580000000057</v>
      </c>
      <c r="I16" s="499">
        <v>9.4434367588232815E-3</v>
      </c>
      <c r="J16" s="498">
        <v>2806.602000000004</v>
      </c>
      <c r="K16" s="499">
        <v>9.7352497153770211E-3</v>
      </c>
      <c r="L16" s="498">
        <v>2631.2130000000038</v>
      </c>
      <c r="M16" s="499">
        <v>9.3531695286446902E-3</v>
      </c>
      <c r="N16" s="570"/>
      <c r="O16" s="582"/>
      <c r="P16" s="194"/>
      <c r="Q16" s="502"/>
      <c r="R16" s="156"/>
      <c r="S16" s="156"/>
      <c r="T16" s="156"/>
      <c r="U16" s="156"/>
    </row>
    <row r="17" spans="1:20" x14ac:dyDescent="0.2">
      <c r="A17" s="186"/>
      <c r="B17" s="443"/>
      <c r="C17" s="443"/>
      <c r="D17" s="443"/>
      <c r="E17" s="443"/>
      <c r="F17" s="443"/>
      <c r="G17" s="443"/>
      <c r="H17" s="443"/>
      <c r="I17" s="443"/>
      <c r="J17" s="443"/>
      <c r="K17" s="443"/>
      <c r="L17" s="453"/>
      <c r="M17" s="453" t="s">
        <v>148</v>
      </c>
      <c r="N17" s="571"/>
      <c r="O17" s="453"/>
    </row>
    <row r="18" spans="1:20" x14ac:dyDescent="0.2">
      <c r="A18" s="569"/>
      <c r="B18" s="721" t="s">
        <v>341</v>
      </c>
      <c r="C18" s="721"/>
      <c r="D18" s="721"/>
      <c r="E18" s="721"/>
      <c r="F18" s="721"/>
      <c r="G18" s="726"/>
      <c r="H18" s="53"/>
      <c r="I18" s="53"/>
      <c r="J18" s="53"/>
      <c r="K18" s="53"/>
      <c r="L18" s="53"/>
      <c r="M18" s="53"/>
      <c r="N18" s="572"/>
      <c r="O18" s="443"/>
      <c r="P18" s="586"/>
      <c r="Q18" s="502"/>
      <c r="R18" s="54"/>
      <c r="S18" s="54"/>
      <c r="T18" s="54"/>
    </row>
    <row r="19" spans="1:20" x14ac:dyDescent="0.2">
      <c r="A19" s="495"/>
      <c r="B19" s="728" t="s">
        <v>5</v>
      </c>
      <c r="C19" s="729"/>
      <c r="D19" s="729"/>
      <c r="E19" s="729"/>
      <c r="F19" s="729"/>
      <c r="G19" s="729"/>
      <c r="H19" s="572" t="str">
        <f>A24</f>
        <v>VO z vvn</v>
      </c>
      <c r="I19" s="583">
        <f>(B24+D24+F24)/'12'!B24</f>
        <v>1.3472071701703831E-2</v>
      </c>
      <c r="J19" s="584" t="str">
        <f>A9</f>
        <v>JE</v>
      </c>
      <c r="K19" s="570">
        <f t="shared" ref="K19:K26" si="3">H9+J9+L9</f>
        <v>0</v>
      </c>
      <c r="L19" s="584" t="str">
        <f>A9</f>
        <v>JE</v>
      </c>
      <c r="M19" s="582">
        <f>K19/'12'!B4</f>
        <v>0</v>
      </c>
      <c r="N19" s="572"/>
      <c r="O19" s="443"/>
      <c r="P19" s="586"/>
      <c r="Q19" s="502"/>
      <c r="R19" s="54"/>
      <c r="S19" s="54"/>
      <c r="T19" s="54"/>
    </row>
    <row r="20" spans="1:20" x14ac:dyDescent="0.2">
      <c r="A20" s="496"/>
      <c r="B20" s="719" t="s">
        <v>86</v>
      </c>
      <c r="C20" s="718"/>
      <c r="D20" s="719" t="s">
        <v>87</v>
      </c>
      <c r="E20" s="718"/>
      <c r="F20" s="719" t="s">
        <v>88</v>
      </c>
      <c r="G20" s="718"/>
      <c r="H20" s="572" t="str">
        <f>A25</f>
        <v>VO z vn</v>
      </c>
      <c r="I20" s="583">
        <f>(B25+D25+F25)/'12'!C24</f>
        <v>0.13714485376493429</v>
      </c>
      <c r="J20" s="584" t="str">
        <f t="shared" ref="J20:J26" si="4">A10</f>
        <v>PE</v>
      </c>
      <c r="K20" s="570">
        <f t="shared" si="3"/>
        <v>19540.273999999998</v>
      </c>
      <c r="L20" s="584" t="str">
        <f t="shared" ref="L20:L26" si="5">A10</f>
        <v>PE</v>
      </c>
      <c r="M20" s="582">
        <f>K20/'12'!C4</f>
        <v>1.9273951657091265E-3</v>
      </c>
      <c r="N20" s="572"/>
      <c r="O20" s="443"/>
      <c r="P20" s="586"/>
      <c r="Q20" s="502"/>
      <c r="R20" s="510"/>
      <c r="S20" s="510"/>
      <c r="T20" s="510"/>
    </row>
    <row r="21" spans="1:20" x14ac:dyDescent="0.2">
      <c r="A21" s="638"/>
      <c r="B21" s="639" t="s">
        <v>342</v>
      </c>
      <c r="C21" s="444" t="s">
        <v>340</v>
      </c>
      <c r="D21" s="444" t="s">
        <v>342</v>
      </c>
      <c r="E21" s="444" t="s">
        <v>340</v>
      </c>
      <c r="F21" s="444" t="s">
        <v>342</v>
      </c>
      <c r="G21" s="568" t="s">
        <v>340</v>
      </c>
      <c r="H21" s="572" t="str">
        <f>A26</f>
        <v>MOP</v>
      </c>
      <c r="I21" s="583">
        <f>(B26+D26+F26)/'12'!D24</f>
        <v>0.14295293541253917</v>
      </c>
      <c r="J21" s="584" t="str">
        <f t="shared" si="4"/>
        <v>PPE</v>
      </c>
      <c r="K21" s="570">
        <f t="shared" si="3"/>
        <v>0</v>
      </c>
      <c r="L21" s="584" t="str">
        <f t="shared" si="5"/>
        <v>PPE</v>
      </c>
      <c r="M21" s="582">
        <f>K21/'12'!D4</f>
        <v>0</v>
      </c>
      <c r="N21" s="572"/>
      <c r="O21" s="443"/>
      <c r="P21" s="586"/>
      <c r="Q21" s="502"/>
      <c r="R21" s="54"/>
      <c r="S21" s="54"/>
      <c r="T21" s="54"/>
    </row>
    <row r="22" spans="1:20" x14ac:dyDescent="0.2">
      <c r="A22" s="724" t="s">
        <v>72</v>
      </c>
      <c r="B22" s="661">
        <f>SUM(B23:F23)</f>
        <v>1386709.2775324357</v>
      </c>
      <c r="C22" s="662"/>
      <c r="D22" s="662"/>
      <c r="E22" s="662"/>
      <c r="F22" s="662"/>
      <c r="G22" s="662"/>
      <c r="H22" s="572" t="str">
        <f>A27</f>
        <v>MOO</v>
      </c>
      <c r="I22" s="583">
        <f>(B27+D27+F27)/'12'!E24</f>
        <v>0.10058616142918704</v>
      </c>
      <c r="J22" s="584" t="str">
        <f t="shared" si="4"/>
        <v>PSE</v>
      </c>
      <c r="K22" s="570">
        <f t="shared" si="3"/>
        <v>18623.39</v>
      </c>
      <c r="L22" s="584" t="str">
        <f t="shared" si="5"/>
        <v>PSE</v>
      </c>
      <c r="M22" s="582">
        <f>K22/'12'!E4</f>
        <v>2.168126998594351E-2</v>
      </c>
      <c r="N22" s="572"/>
      <c r="O22" s="443"/>
      <c r="P22" s="586"/>
      <c r="Q22" s="502"/>
      <c r="R22" s="54"/>
      <c r="S22" s="54"/>
      <c r="T22" s="54"/>
    </row>
    <row r="23" spans="1:20" x14ac:dyDescent="0.2">
      <c r="A23" s="725"/>
      <c r="B23" s="446">
        <f>SUM(B24:B27)</f>
        <v>475159.23</v>
      </c>
      <c r="C23" s="566">
        <v>0.10919877923932239</v>
      </c>
      <c r="D23" s="447">
        <f>SUM(D24:D27)</f>
        <v>464475.39499999996</v>
      </c>
      <c r="E23" s="566">
        <v>0.10933365655439542</v>
      </c>
      <c r="F23" s="447">
        <f>SUM(F24:F27)</f>
        <v>447074.43400000001</v>
      </c>
      <c r="G23" s="566">
        <v>0.11080128000209674</v>
      </c>
      <c r="H23" s="443"/>
      <c r="I23" s="443"/>
      <c r="J23" s="584" t="str">
        <f t="shared" si="4"/>
        <v>VE</v>
      </c>
      <c r="K23" s="570">
        <f t="shared" si="3"/>
        <v>10299.305</v>
      </c>
      <c r="L23" s="584" t="str">
        <f t="shared" si="5"/>
        <v>VE</v>
      </c>
      <c r="M23" s="582">
        <f>K23/'12'!F4</f>
        <v>2.0378830145229124E-2</v>
      </c>
      <c r="N23" s="572"/>
      <c r="O23" s="443"/>
      <c r="P23" s="586"/>
      <c r="Q23" s="502"/>
      <c r="R23" s="505"/>
      <c r="S23" s="510"/>
      <c r="T23" s="510"/>
    </row>
    <row r="24" spans="1:20" x14ac:dyDescent="0.2">
      <c r="A24" s="438" t="s">
        <v>9</v>
      </c>
      <c r="B24" s="579">
        <v>9413.5950000000012</v>
      </c>
      <c r="C24" s="506">
        <v>1.6071833622328627E-2</v>
      </c>
      <c r="D24" s="508">
        <v>8721.9449999999997</v>
      </c>
      <c r="E24" s="506">
        <v>1.4312964697567087E-2</v>
      </c>
      <c r="F24" s="508">
        <v>8238.7479999999996</v>
      </c>
      <c r="G24" s="506">
        <v>1.080339667187403E-2</v>
      </c>
      <c r="H24" s="443"/>
      <c r="I24" s="443"/>
      <c r="J24" s="584" t="str">
        <f t="shared" si="4"/>
        <v>PVE</v>
      </c>
      <c r="K24" s="570">
        <f t="shared" si="3"/>
        <v>0</v>
      </c>
      <c r="L24" s="584" t="str">
        <f t="shared" si="5"/>
        <v>PVE</v>
      </c>
      <c r="M24" s="582">
        <f>K24/'12'!G4</f>
        <v>0</v>
      </c>
      <c r="N24" s="572"/>
      <c r="O24" s="583"/>
      <c r="T24" s="453"/>
    </row>
    <row r="25" spans="1:20" x14ac:dyDescent="0.2">
      <c r="A25" s="438" t="s">
        <v>10</v>
      </c>
      <c r="B25" s="579">
        <v>258932.10599999997</v>
      </c>
      <c r="C25" s="506">
        <v>0.13211249954443674</v>
      </c>
      <c r="D25" s="508">
        <v>266233.10199999996</v>
      </c>
      <c r="E25" s="506">
        <v>0.13320897751621372</v>
      </c>
      <c r="F25" s="508">
        <v>267491.52799999999</v>
      </c>
      <c r="G25" s="506">
        <v>0.14688009196041441</v>
      </c>
      <c r="H25" s="443"/>
      <c r="I25" s="443"/>
      <c r="J25" s="584" t="str">
        <f t="shared" si="4"/>
        <v>VTE</v>
      </c>
      <c r="K25" s="570">
        <f t="shared" si="3"/>
        <v>0</v>
      </c>
      <c r="L25" s="584" t="str">
        <f t="shared" si="5"/>
        <v>VTE</v>
      </c>
      <c r="M25" s="582">
        <f>K25/'12'!H4</f>
        <v>0</v>
      </c>
      <c r="N25" s="572"/>
      <c r="O25" s="583"/>
    </row>
    <row r="26" spans="1:20" x14ac:dyDescent="0.2">
      <c r="A26" s="438" t="s">
        <v>199</v>
      </c>
      <c r="B26" s="579">
        <v>92600</v>
      </c>
      <c r="C26" s="506">
        <v>0.14661050380259283</v>
      </c>
      <c r="D26" s="508">
        <v>83600</v>
      </c>
      <c r="E26" s="506">
        <v>0.13939193254017376</v>
      </c>
      <c r="F26" s="508">
        <v>77200</v>
      </c>
      <c r="G26" s="506">
        <v>0.14263065519508752</v>
      </c>
      <c r="H26" s="443"/>
      <c r="I26" s="443"/>
      <c r="J26" s="584" t="str">
        <f t="shared" si="4"/>
        <v>FVE</v>
      </c>
      <c r="K26" s="570">
        <f t="shared" si="3"/>
        <v>7634.0730000000131</v>
      </c>
      <c r="L26" s="584" t="str">
        <f t="shared" si="5"/>
        <v>FVE</v>
      </c>
      <c r="M26" s="582">
        <f>K26/'12'!I4</f>
        <v>9.5166544410282428E-3</v>
      </c>
      <c r="N26" s="572"/>
      <c r="O26" s="583"/>
    </row>
    <row r="27" spans="1:20" ht="12.75" thickBot="1" x14ac:dyDescent="0.25">
      <c r="A27" s="439" t="s">
        <v>197</v>
      </c>
      <c r="B27" s="580">
        <v>114213.52899999999</v>
      </c>
      <c r="C27" s="507">
        <v>9.7280692194222834E-2</v>
      </c>
      <c r="D27" s="509">
        <v>105920.348</v>
      </c>
      <c r="E27" s="507">
        <v>0.10179713838343253</v>
      </c>
      <c r="F27" s="509">
        <v>94144.15800000001</v>
      </c>
      <c r="G27" s="507">
        <v>0.103466475434541</v>
      </c>
      <c r="H27" s="443"/>
      <c r="I27" s="443"/>
      <c r="J27" s="443"/>
      <c r="K27" s="443"/>
      <c r="L27" s="443"/>
      <c r="M27" s="443"/>
      <c r="N27" s="572"/>
      <c r="O27" s="583"/>
    </row>
    <row r="28" spans="1:20" x14ac:dyDescent="0.2">
      <c r="A28" s="194"/>
      <c r="B28" s="194"/>
      <c r="C28" s="502"/>
      <c r="D28" s="156"/>
      <c r="E28" s="156"/>
      <c r="F28" s="156"/>
      <c r="G28" s="453" t="s">
        <v>147</v>
      </c>
      <c r="H28" s="443"/>
      <c r="I28" s="443"/>
      <c r="J28" s="443"/>
      <c r="K28" s="443"/>
      <c r="L28" s="443"/>
      <c r="M28" s="443"/>
    </row>
    <row r="29" spans="1:20" x14ac:dyDescent="0.2">
      <c r="H29" s="443"/>
      <c r="I29" s="443"/>
      <c r="J29" s="443"/>
      <c r="K29" s="443"/>
      <c r="L29" s="443"/>
      <c r="M29" s="443"/>
    </row>
    <row r="30" spans="1:20" x14ac:dyDescent="0.2">
      <c r="J30" s="584"/>
      <c r="K30" s="584" t="str">
        <f>H5</f>
        <v>Duben</v>
      </c>
      <c r="L30" s="584" t="str">
        <f>J5</f>
        <v>Květen</v>
      </c>
      <c r="M30" s="584" t="str">
        <f>L5</f>
        <v>Červen</v>
      </c>
    </row>
    <row r="31" spans="1:20" x14ac:dyDescent="0.2">
      <c r="H31" s="584" t="str">
        <f t="shared" ref="H31:H38" si="6">A9</f>
        <v>JE</v>
      </c>
      <c r="I31" s="585">
        <f t="shared" ref="I31:I38" si="7">G9</f>
        <v>0</v>
      </c>
      <c r="J31" s="584" t="str">
        <f t="shared" ref="J31:J38" si="8">A9</f>
        <v>JE</v>
      </c>
      <c r="K31" s="492">
        <f t="shared" ref="K31:K38" si="9">H9</f>
        <v>0</v>
      </c>
      <c r="L31" s="492">
        <f t="shared" ref="L31:L38" si="10">J9</f>
        <v>0</v>
      </c>
      <c r="M31" s="492">
        <f t="shared" ref="M31:M38" si="11">L9</f>
        <v>0</v>
      </c>
    </row>
    <row r="32" spans="1:20" ht="12.75" customHeight="1" x14ac:dyDescent="0.2">
      <c r="H32" s="584" t="str">
        <f t="shared" si="6"/>
        <v>PE</v>
      </c>
      <c r="I32" s="585">
        <f t="shared" si="7"/>
        <v>1.3637382245758087E-2</v>
      </c>
      <c r="J32" s="584" t="str">
        <f t="shared" si="8"/>
        <v>PE</v>
      </c>
      <c r="K32" s="492">
        <f t="shared" si="9"/>
        <v>6123.1229999999996</v>
      </c>
      <c r="L32" s="492">
        <f t="shared" si="10"/>
        <v>7665.6949999999997</v>
      </c>
      <c r="M32" s="492">
        <f t="shared" si="11"/>
        <v>5751.4560000000001</v>
      </c>
    </row>
    <row r="33" spans="8:13" x14ac:dyDescent="0.2">
      <c r="H33" s="584" t="str">
        <f t="shared" si="6"/>
        <v>PPE</v>
      </c>
      <c r="I33" s="585">
        <f t="shared" si="7"/>
        <v>0</v>
      </c>
      <c r="J33" s="584" t="str">
        <f t="shared" si="8"/>
        <v>PPE</v>
      </c>
      <c r="K33" s="492">
        <f t="shared" si="9"/>
        <v>0</v>
      </c>
      <c r="L33" s="492">
        <f t="shared" si="10"/>
        <v>0</v>
      </c>
      <c r="M33" s="492">
        <f t="shared" si="11"/>
        <v>0</v>
      </c>
    </row>
    <row r="34" spans="8:13" ht="13.5" customHeight="1" x14ac:dyDescent="0.2">
      <c r="H34" s="584" t="str">
        <f t="shared" si="6"/>
        <v>PSE</v>
      </c>
      <c r="I34" s="585">
        <f t="shared" si="7"/>
        <v>2.0014718927773806E-2</v>
      </c>
      <c r="J34" s="584" t="str">
        <f t="shared" si="8"/>
        <v>PSE</v>
      </c>
      <c r="K34" s="492">
        <f t="shared" si="9"/>
        <v>6739.8660000000009</v>
      </c>
      <c r="L34" s="492">
        <f t="shared" si="10"/>
        <v>6571.866</v>
      </c>
      <c r="M34" s="492">
        <f t="shared" si="11"/>
        <v>5311.6579999999994</v>
      </c>
    </row>
    <row r="35" spans="8:13" ht="12.75" customHeight="1" x14ac:dyDescent="0.2">
      <c r="H35" s="584" t="str">
        <f t="shared" si="6"/>
        <v>VE</v>
      </c>
      <c r="I35" s="585">
        <f t="shared" si="7"/>
        <v>1.0995988944264267E-2</v>
      </c>
      <c r="J35" s="584" t="str">
        <f t="shared" si="8"/>
        <v>VE</v>
      </c>
      <c r="K35" s="492">
        <f t="shared" si="9"/>
        <v>3651.9759999999997</v>
      </c>
      <c r="L35" s="492">
        <f t="shared" si="10"/>
        <v>2773.788</v>
      </c>
      <c r="M35" s="492">
        <f t="shared" si="11"/>
        <v>3873.5410000000002</v>
      </c>
    </row>
    <row r="36" spans="8:13" ht="12.75" customHeight="1" x14ac:dyDescent="0.2">
      <c r="H36" s="584" t="str">
        <f t="shared" si="6"/>
        <v>PVE</v>
      </c>
      <c r="I36" s="585">
        <f t="shared" si="7"/>
        <v>0</v>
      </c>
      <c r="J36" s="584" t="str">
        <f t="shared" si="8"/>
        <v>PVE</v>
      </c>
      <c r="K36" s="492">
        <f t="shared" si="9"/>
        <v>0</v>
      </c>
      <c r="L36" s="492">
        <f t="shared" si="10"/>
        <v>0</v>
      </c>
      <c r="M36" s="492">
        <f t="shared" si="11"/>
        <v>0</v>
      </c>
    </row>
    <row r="37" spans="8:13" ht="12.75" customHeight="1" x14ac:dyDescent="0.2">
      <c r="H37" s="584" t="str">
        <f t="shared" si="6"/>
        <v>VTE</v>
      </c>
      <c r="I37" s="585">
        <f t="shared" si="7"/>
        <v>0</v>
      </c>
      <c r="J37" s="584" t="str">
        <f t="shared" si="8"/>
        <v>VTE</v>
      </c>
      <c r="K37" s="492">
        <f t="shared" si="9"/>
        <v>0</v>
      </c>
      <c r="L37" s="492">
        <f t="shared" si="10"/>
        <v>0</v>
      </c>
      <c r="M37" s="492">
        <f t="shared" si="11"/>
        <v>0</v>
      </c>
    </row>
    <row r="38" spans="8:13" ht="12.75" customHeight="1" x14ac:dyDescent="0.2">
      <c r="H38" s="584" t="str">
        <f t="shared" si="6"/>
        <v>FVE</v>
      </c>
      <c r="I38" s="585">
        <f t="shared" si="7"/>
        <v>1.0380445998700539E-2</v>
      </c>
      <c r="J38" s="584" t="str">
        <f t="shared" si="8"/>
        <v>FVE</v>
      </c>
      <c r="K38" s="492">
        <f t="shared" si="9"/>
        <v>2196.2580000000057</v>
      </c>
      <c r="L38" s="492">
        <f t="shared" si="10"/>
        <v>2806.602000000004</v>
      </c>
      <c r="M38" s="492">
        <f t="shared" si="11"/>
        <v>2631.2130000000038</v>
      </c>
    </row>
  </sheetData>
  <mergeCells count="20">
    <mergeCell ref="A22:A23"/>
    <mergeCell ref="B22:G22"/>
    <mergeCell ref="A7:A8"/>
    <mergeCell ref="B7:G7"/>
    <mergeCell ref="H7:M7"/>
    <mergeCell ref="B18:G18"/>
    <mergeCell ref="B19:G19"/>
    <mergeCell ref="B20:C20"/>
    <mergeCell ref="D20:E20"/>
    <mergeCell ref="F20:G20"/>
    <mergeCell ref="L5:M5"/>
    <mergeCell ref="B3:G3"/>
    <mergeCell ref="H3:M3"/>
    <mergeCell ref="B4:G4"/>
    <mergeCell ref="H4:M4"/>
    <mergeCell ref="B5:C5"/>
    <mergeCell ref="D5:E5"/>
    <mergeCell ref="F5:G5"/>
    <mergeCell ref="H5:I5"/>
    <mergeCell ref="J5:K5"/>
  </mergeCells>
  <pageMargins left="0.31496062992125984" right="0.31496062992125984" top="0.35433070866141736" bottom="0.35433070866141736" header="0.31496062992125984" footer="0.19685039370078741"/>
  <pageSetup paperSize="9" fitToWidth="0" fitToHeight="0" orientation="landscape" r:id="rId1"/>
  <headerFooter differentFirst="1" scaleWithDoc="0">
    <oddFooter>&amp;C&amp;8Stránka &amp;P z &amp;N</oddFooter>
  </headerFooter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9"/>
  <dimension ref="A1:X39"/>
  <sheetViews>
    <sheetView showGridLines="0" zoomScale="115" zoomScaleNormal="115" workbookViewId="0">
      <selection activeCell="P16" sqref="P16"/>
    </sheetView>
  </sheetViews>
  <sheetFormatPr defaultRowHeight="12" x14ac:dyDescent="0.2"/>
  <cols>
    <col min="1" max="1" width="9.42578125" style="18" customWidth="1"/>
    <col min="2" max="2" width="14.42578125" style="18" customWidth="1"/>
    <col min="3" max="3" width="8" style="18" bestFit="1" customWidth="1"/>
    <col min="4" max="4" width="14.42578125" style="18" customWidth="1"/>
    <col min="5" max="5" width="8" style="18" bestFit="1" customWidth="1"/>
    <col min="6" max="6" width="14.42578125" style="18" customWidth="1"/>
    <col min="7" max="7" width="8" style="18" bestFit="1" customWidth="1"/>
    <col min="8" max="8" width="14.42578125" style="18" customWidth="1"/>
    <col min="9" max="9" width="8" style="18" bestFit="1" customWidth="1"/>
    <col min="10" max="10" width="14.42578125" style="18" customWidth="1"/>
    <col min="11" max="11" width="8" style="18" bestFit="1" customWidth="1"/>
    <col min="12" max="12" width="14.42578125" style="18" customWidth="1"/>
    <col min="13" max="13" width="8" style="18" bestFit="1" customWidth="1"/>
    <col min="14" max="26" width="9.140625" style="18" customWidth="1"/>
    <col min="27" max="16384" width="9.140625" style="18"/>
  </cols>
  <sheetData>
    <row r="1" spans="1:24" ht="18.75" x14ac:dyDescent="0.3">
      <c r="A1" s="434" t="s">
        <v>405</v>
      </c>
      <c r="M1" s="435" t="str">
        <f>Obsah!$A$1</f>
        <v>II. čtvrtletí 2016</v>
      </c>
    </row>
    <row r="2" spans="1:24" ht="7.5" customHeight="1" x14ac:dyDescent="0.2"/>
    <row r="3" spans="1:24" x14ac:dyDescent="0.2">
      <c r="A3" s="436"/>
      <c r="B3" s="721" t="s">
        <v>305</v>
      </c>
      <c r="C3" s="721"/>
      <c r="D3" s="721"/>
      <c r="E3" s="721"/>
      <c r="F3" s="721"/>
      <c r="G3" s="726"/>
      <c r="H3" s="720" t="s">
        <v>33</v>
      </c>
      <c r="I3" s="721"/>
      <c r="J3" s="721"/>
      <c r="K3" s="721"/>
      <c r="L3" s="721"/>
      <c r="M3" s="721"/>
      <c r="N3" s="56"/>
    </row>
    <row r="4" spans="1:24" ht="13.5" x14ac:dyDescent="0.25">
      <c r="A4" s="436"/>
      <c r="B4" s="722" t="s">
        <v>274</v>
      </c>
      <c r="C4" s="723"/>
      <c r="D4" s="723"/>
      <c r="E4" s="723"/>
      <c r="F4" s="723"/>
      <c r="G4" s="727"/>
      <c r="H4" s="722" t="s">
        <v>5</v>
      </c>
      <c r="I4" s="723"/>
      <c r="J4" s="723"/>
      <c r="K4" s="723"/>
      <c r="L4" s="723"/>
      <c r="M4" s="723"/>
      <c r="N4" s="503"/>
    </row>
    <row r="5" spans="1:24" x14ac:dyDescent="0.2">
      <c r="A5" s="169"/>
      <c r="B5" s="717" t="s">
        <v>86</v>
      </c>
      <c r="C5" s="718"/>
      <c r="D5" s="717" t="s">
        <v>87</v>
      </c>
      <c r="E5" s="718"/>
      <c r="F5" s="717" t="s">
        <v>88</v>
      </c>
      <c r="G5" s="718"/>
      <c r="H5" s="717" t="s">
        <v>86</v>
      </c>
      <c r="I5" s="718"/>
      <c r="J5" s="717" t="s">
        <v>87</v>
      </c>
      <c r="K5" s="718"/>
      <c r="L5" s="717" t="s">
        <v>88</v>
      </c>
      <c r="M5" s="719"/>
      <c r="N5" s="433"/>
    </row>
    <row r="6" spans="1:24" x14ac:dyDescent="0.2">
      <c r="A6" s="157"/>
      <c r="B6" s="639" t="s">
        <v>342</v>
      </c>
      <c r="C6" s="444" t="s">
        <v>340</v>
      </c>
      <c r="D6" s="444" t="s">
        <v>342</v>
      </c>
      <c r="E6" s="444" t="s">
        <v>340</v>
      </c>
      <c r="F6" s="444" t="s">
        <v>342</v>
      </c>
      <c r="G6" s="444" t="s">
        <v>340</v>
      </c>
      <c r="H6" s="444" t="s">
        <v>342</v>
      </c>
      <c r="I6" s="444" t="s">
        <v>340</v>
      </c>
      <c r="J6" s="444" t="s">
        <v>342</v>
      </c>
      <c r="K6" s="444" t="s">
        <v>340</v>
      </c>
      <c r="L6" s="444" t="s">
        <v>342</v>
      </c>
      <c r="M6" s="445" t="s">
        <v>340</v>
      </c>
      <c r="N6" s="433"/>
    </row>
    <row r="7" spans="1:24" x14ac:dyDescent="0.2">
      <c r="A7" s="707" t="s">
        <v>72</v>
      </c>
      <c r="B7" s="661">
        <f>F8</f>
        <v>2857.1865699999994</v>
      </c>
      <c r="C7" s="662"/>
      <c r="D7" s="662"/>
      <c r="E7" s="662"/>
      <c r="F7" s="662"/>
      <c r="G7" s="663"/>
      <c r="H7" s="661">
        <f>SUM(H8,J8,L8)</f>
        <v>1941326.2870000002</v>
      </c>
      <c r="I7" s="662"/>
      <c r="J7" s="662"/>
      <c r="K7" s="662"/>
      <c r="L7" s="662"/>
      <c r="M7" s="662"/>
      <c r="N7" s="504"/>
    </row>
    <row r="8" spans="1:24" x14ac:dyDescent="0.2">
      <c r="A8" s="709"/>
      <c r="B8" s="446">
        <f>SUM(B9:B16)</f>
        <v>2857.7283899999989</v>
      </c>
      <c r="C8" s="565">
        <v>0.13012821553190915</v>
      </c>
      <c r="D8" s="447">
        <f>SUM(D9:D16)</f>
        <v>2857.3657599999988</v>
      </c>
      <c r="E8" s="565">
        <v>0.13013536985115229</v>
      </c>
      <c r="F8" s="447">
        <f>SUM(F9:F16)</f>
        <v>2857.1865699999994</v>
      </c>
      <c r="G8" s="565">
        <v>0.13020435957843707</v>
      </c>
      <c r="H8" s="446">
        <f t="shared" ref="H8" si="0">SUM(H9:H16)</f>
        <v>704225.41099999996</v>
      </c>
      <c r="I8" s="565">
        <v>9.9575359193177129E-2</v>
      </c>
      <c r="J8" s="447">
        <f t="shared" ref="J8" si="1">SUM(J9:J16)</f>
        <v>683631.07900000026</v>
      </c>
      <c r="K8" s="565">
        <v>9.8797425395271338E-2</v>
      </c>
      <c r="L8" s="447">
        <f t="shared" ref="L8" si="2">SUM(L9:L16)</f>
        <v>553469.79700000002</v>
      </c>
      <c r="M8" s="565">
        <v>8.8557576116039788E-2</v>
      </c>
      <c r="N8" s="20"/>
    </row>
    <row r="9" spans="1:24" x14ac:dyDescent="0.2">
      <c r="A9" s="450" t="s">
        <v>8</v>
      </c>
      <c r="B9" s="327">
        <v>0</v>
      </c>
      <c r="C9" s="500">
        <v>0</v>
      </c>
      <c r="D9" s="210">
        <v>0</v>
      </c>
      <c r="E9" s="500">
        <v>0</v>
      </c>
      <c r="F9" s="210">
        <v>0</v>
      </c>
      <c r="G9" s="500">
        <v>0</v>
      </c>
      <c r="H9" s="327">
        <v>0</v>
      </c>
      <c r="I9" s="500">
        <v>0</v>
      </c>
      <c r="J9" s="210">
        <v>0</v>
      </c>
      <c r="K9" s="500">
        <v>0</v>
      </c>
      <c r="L9" s="210">
        <v>0</v>
      </c>
      <c r="M9" s="500">
        <v>0</v>
      </c>
      <c r="N9" s="570"/>
      <c r="O9" s="582"/>
      <c r="X9" s="492"/>
    </row>
    <row r="10" spans="1:24" x14ac:dyDescent="0.2">
      <c r="A10" s="431" t="s">
        <v>36</v>
      </c>
      <c r="B10" s="327">
        <v>1728.5060000000001</v>
      </c>
      <c r="C10" s="500">
        <v>0.15934536339789321</v>
      </c>
      <c r="D10" s="210">
        <v>1728.5060000000001</v>
      </c>
      <c r="E10" s="500">
        <v>0.15934771375773973</v>
      </c>
      <c r="F10" s="210">
        <v>1729.2439999999999</v>
      </c>
      <c r="G10" s="500">
        <v>0.15940490350266118</v>
      </c>
      <c r="H10" s="327">
        <v>572440.33699999994</v>
      </c>
      <c r="I10" s="500">
        <v>0.1639332418858592</v>
      </c>
      <c r="J10" s="210">
        <v>562732.80700000003</v>
      </c>
      <c r="K10" s="500">
        <v>0.16843000833609892</v>
      </c>
      <c r="L10" s="210">
        <v>397918.95600000001</v>
      </c>
      <c r="M10" s="500">
        <v>0.12039114965679755</v>
      </c>
      <c r="N10" s="570"/>
      <c r="O10" s="582"/>
      <c r="X10" s="492"/>
    </row>
    <row r="11" spans="1:24" x14ac:dyDescent="0.2">
      <c r="A11" s="431" t="s">
        <v>37</v>
      </c>
      <c r="B11" s="448">
        <v>0</v>
      </c>
      <c r="C11" s="500">
        <v>0</v>
      </c>
      <c r="D11" s="449">
        <v>0</v>
      </c>
      <c r="E11" s="500">
        <v>0</v>
      </c>
      <c r="F11" s="449">
        <v>0</v>
      </c>
      <c r="G11" s="500">
        <v>0</v>
      </c>
      <c r="H11" s="448">
        <v>0</v>
      </c>
      <c r="I11" s="500">
        <v>0</v>
      </c>
      <c r="J11" s="449">
        <v>0</v>
      </c>
      <c r="K11" s="500">
        <v>0</v>
      </c>
      <c r="L11" s="449">
        <v>0</v>
      </c>
      <c r="M11" s="500">
        <v>0</v>
      </c>
      <c r="N11" s="570"/>
      <c r="O11" s="582"/>
      <c r="X11" s="492"/>
    </row>
    <row r="12" spans="1:24" x14ac:dyDescent="0.2">
      <c r="A12" s="431" t="s">
        <v>38</v>
      </c>
      <c r="B12" s="327">
        <v>191.42099999999999</v>
      </c>
      <c r="C12" s="500">
        <v>0.22379573922823523</v>
      </c>
      <c r="D12" s="210">
        <v>191.31099999999998</v>
      </c>
      <c r="E12" s="500">
        <v>0.22366347421880148</v>
      </c>
      <c r="F12" s="210">
        <v>191.34300000000002</v>
      </c>
      <c r="G12" s="500">
        <v>0.22246159534109927</v>
      </c>
      <c r="H12" s="327">
        <v>31827.409</v>
      </c>
      <c r="I12" s="500">
        <v>0.10546860601942856</v>
      </c>
      <c r="J12" s="210">
        <v>29875.795000000002</v>
      </c>
      <c r="K12" s="500">
        <v>0.10266006153886831</v>
      </c>
      <c r="L12" s="210">
        <v>27554.82499999999</v>
      </c>
      <c r="M12" s="500">
        <v>0.10352184647930134</v>
      </c>
      <c r="N12" s="570"/>
      <c r="O12" s="582"/>
      <c r="X12" s="492"/>
    </row>
    <row r="13" spans="1:24" x14ac:dyDescent="0.2">
      <c r="A13" s="431" t="s">
        <v>59</v>
      </c>
      <c r="B13" s="448">
        <v>642.29060000000004</v>
      </c>
      <c r="C13" s="500">
        <v>0.59102018957459324</v>
      </c>
      <c r="D13" s="449">
        <v>642.26059999999995</v>
      </c>
      <c r="E13" s="500">
        <v>0.59118608334569034</v>
      </c>
      <c r="F13" s="449">
        <v>642.26059999999995</v>
      </c>
      <c r="G13" s="500">
        <v>0.59217595647631516</v>
      </c>
      <c r="H13" s="448">
        <v>68077.832000000009</v>
      </c>
      <c r="I13" s="500">
        <v>0.36488432648419494</v>
      </c>
      <c r="J13" s="449">
        <v>50630.688000000009</v>
      </c>
      <c r="K13" s="500">
        <v>0.38846789752360722</v>
      </c>
      <c r="L13" s="449">
        <v>92318.790000000008</v>
      </c>
      <c r="M13" s="500">
        <v>0.48979557080421504</v>
      </c>
      <c r="N13" s="570"/>
      <c r="O13" s="582"/>
      <c r="X13" s="492"/>
    </row>
    <row r="14" spans="1:24" x14ac:dyDescent="0.2">
      <c r="A14" s="431" t="s">
        <v>60</v>
      </c>
      <c r="B14" s="327">
        <v>45</v>
      </c>
      <c r="C14" s="500">
        <v>3.8412291933418691E-2</v>
      </c>
      <c r="D14" s="210">
        <v>45</v>
      </c>
      <c r="E14" s="500">
        <v>3.8412291933418691E-2</v>
      </c>
      <c r="F14" s="210">
        <v>45</v>
      </c>
      <c r="G14" s="500">
        <v>3.8412291933418691E-2</v>
      </c>
      <c r="H14" s="327">
        <v>3985.77</v>
      </c>
      <c r="I14" s="500">
        <v>4.5156759986581342E-2</v>
      </c>
      <c r="J14" s="210">
        <v>4944.3100000000004</v>
      </c>
      <c r="K14" s="500">
        <v>4.8062789553103384E-2</v>
      </c>
      <c r="L14" s="210">
        <v>2409.5100000000002</v>
      </c>
      <c r="M14" s="500">
        <v>3.6870194806029453E-2</v>
      </c>
      <c r="N14" s="570"/>
      <c r="O14" s="582"/>
      <c r="P14" s="194"/>
      <c r="Q14" s="502"/>
      <c r="R14" s="156"/>
      <c r="S14" s="156"/>
      <c r="T14" s="156"/>
      <c r="U14" s="156"/>
      <c r="X14" s="492"/>
    </row>
    <row r="15" spans="1:24" x14ac:dyDescent="0.2">
      <c r="A15" s="431" t="s">
        <v>61</v>
      </c>
      <c r="B15" s="327">
        <v>6.0539999999999994</v>
      </c>
      <c r="C15" s="500">
        <v>2.1465352460449186E-2</v>
      </c>
      <c r="D15" s="210">
        <v>6.0539999999999994</v>
      </c>
      <c r="E15" s="493">
        <v>2.1465352460449186E-2</v>
      </c>
      <c r="F15" s="210">
        <v>6.0539999999999994</v>
      </c>
      <c r="G15" s="493">
        <v>2.1582279857358742E-2</v>
      </c>
      <c r="H15" s="327">
        <v>592.471</v>
      </c>
      <c r="I15" s="493">
        <v>1.565382434513677E-2</v>
      </c>
      <c r="J15" s="210">
        <v>695.84500000000003</v>
      </c>
      <c r="K15" s="493">
        <v>1.5811151889944416E-2</v>
      </c>
      <c r="L15" s="210">
        <v>418.10500000000002</v>
      </c>
      <c r="M15" s="493">
        <v>2.0339266188872322E-2</v>
      </c>
      <c r="N15" s="570"/>
      <c r="O15" s="582"/>
      <c r="P15" s="194"/>
      <c r="Q15" s="502"/>
      <c r="R15" s="156"/>
      <c r="S15" s="156"/>
      <c r="T15" s="156"/>
      <c r="U15" s="156"/>
      <c r="X15" s="492"/>
    </row>
    <row r="16" spans="1:24" ht="12.75" thickBot="1" x14ac:dyDescent="0.25">
      <c r="A16" s="165" t="s">
        <v>62</v>
      </c>
      <c r="B16" s="497">
        <v>244.45678999999879</v>
      </c>
      <c r="C16" s="501">
        <v>0.11842696291514028</v>
      </c>
      <c r="D16" s="498">
        <v>244.23415999999878</v>
      </c>
      <c r="E16" s="494">
        <v>0.11851961961513151</v>
      </c>
      <c r="F16" s="498">
        <v>243.28496999999905</v>
      </c>
      <c r="G16" s="494">
        <v>0.11893450393364799</v>
      </c>
      <c r="H16" s="497">
        <v>27301.591999999971</v>
      </c>
      <c r="I16" s="499">
        <v>0.11739097021715787</v>
      </c>
      <c r="J16" s="498">
        <v>34751.634000000158</v>
      </c>
      <c r="K16" s="499">
        <v>0.12054286108517968</v>
      </c>
      <c r="L16" s="498">
        <v>32849.610999999997</v>
      </c>
      <c r="M16" s="499">
        <v>0.11677047074221317</v>
      </c>
      <c r="N16" s="570"/>
      <c r="O16" s="582"/>
      <c r="P16" s="194"/>
      <c r="Q16" s="502"/>
      <c r="R16" s="156"/>
      <c r="S16" s="156"/>
      <c r="T16" s="156"/>
      <c r="U16" s="156"/>
      <c r="X16" s="492"/>
    </row>
    <row r="17" spans="1:15" x14ac:dyDescent="0.2">
      <c r="A17" s="186"/>
      <c r="B17" s="443"/>
      <c r="C17" s="443"/>
      <c r="D17" s="443"/>
      <c r="E17" s="443"/>
      <c r="F17" s="443"/>
      <c r="G17" s="443"/>
      <c r="H17" s="443"/>
      <c r="I17" s="443"/>
      <c r="J17" s="443"/>
      <c r="K17" s="443"/>
      <c r="L17" s="453"/>
      <c r="M17" s="453" t="s">
        <v>148</v>
      </c>
      <c r="N17" s="571"/>
      <c r="O17" s="453"/>
    </row>
    <row r="18" spans="1:15" x14ac:dyDescent="0.2">
      <c r="A18" s="437"/>
      <c r="B18" s="721" t="s">
        <v>341</v>
      </c>
      <c r="C18" s="721"/>
      <c r="D18" s="721"/>
      <c r="E18" s="721"/>
      <c r="F18" s="721"/>
      <c r="G18" s="726"/>
      <c r="H18" s="443"/>
      <c r="I18" s="443"/>
      <c r="J18" s="443"/>
      <c r="K18" s="443"/>
      <c r="L18" s="443"/>
      <c r="M18" s="443"/>
      <c r="N18" s="572"/>
      <c r="O18" s="443"/>
    </row>
    <row r="19" spans="1:15" x14ac:dyDescent="0.2">
      <c r="A19" s="495"/>
      <c r="B19" s="728" t="s">
        <v>5</v>
      </c>
      <c r="C19" s="729"/>
      <c r="D19" s="729"/>
      <c r="E19" s="729"/>
      <c r="F19" s="729"/>
      <c r="G19" s="729"/>
      <c r="H19" s="572" t="str">
        <f>A24</f>
        <v>VO z vvn</v>
      </c>
      <c r="I19" s="583">
        <f>(B24+D24+F24)/'12'!B24</f>
        <v>0.11434671845099986</v>
      </c>
      <c r="J19" s="584" t="str">
        <f>A9</f>
        <v>JE</v>
      </c>
      <c r="K19" s="570">
        <f t="shared" ref="K19:K26" si="3">H9+J9+L9</f>
        <v>0</v>
      </c>
      <c r="L19" s="584" t="str">
        <f>A9</f>
        <v>JE</v>
      </c>
      <c r="M19" s="582">
        <f>K19/'12'!B4</f>
        <v>0</v>
      </c>
      <c r="N19" s="572"/>
      <c r="O19" s="443"/>
    </row>
    <row r="20" spans="1:15" x14ac:dyDescent="0.2">
      <c r="A20" s="496"/>
      <c r="B20" s="719" t="s">
        <v>86</v>
      </c>
      <c r="C20" s="718"/>
      <c r="D20" s="719" t="s">
        <v>87</v>
      </c>
      <c r="E20" s="718"/>
      <c r="F20" s="719" t="s">
        <v>88</v>
      </c>
      <c r="G20" s="718"/>
      <c r="H20" s="572" t="str">
        <f>A25</f>
        <v>VO z vn</v>
      </c>
      <c r="I20" s="583">
        <f>(B25+D25+F25)/'12'!C24</f>
        <v>0.1176783469687232</v>
      </c>
      <c r="J20" s="584" t="str">
        <f t="shared" ref="J20:J26" si="4">A10</f>
        <v>PE</v>
      </c>
      <c r="K20" s="570">
        <f t="shared" si="3"/>
        <v>1533092.0999999999</v>
      </c>
      <c r="L20" s="584" t="str">
        <f t="shared" ref="L20:L26" si="5">A10</f>
        <v>PE</v>
      </c>
      <c r="M20" s="582">
        <f>K20/'12'!C4</f>
        <v>0.15121969641402433</v>
      </c>
      <c r="N20" s="572"/>
      <c r="O20" s="443"/>
    </row>
    <row r="21" spans="1:15" x14ac:dyDescent="0.2">
      <c r="A21" s="638"/>
      <c r="B21" s="639" t="s">
        <v>342</v>
      </c>
      <c r="C21" s="444" t="s">
        <v>340</v>
      </c>
      <c r="D21" s="444" t="s">
        <v>342</v>
      </c>
      <c r="E21" s="444" t="s">
        <v>340</v>
      </c>
      <c r="F21" s="444" t="s">
        <v>342</v>
      </c>
      <c r="G21" s="568" t="s">
        <v>340</v>
      </c>
      <c r="H21" s="572" t="str">
        <f>A26</f>
        <v>MOP</v>
      </c>
      <c r="I21" s="583">
        <f>(B26+D26+F26)/'12'!D24</f>
        <v>0.12364866071260169</v>
      </c>
      <c r="J21" s="584" t="str">
        <f t="shared" si="4"/>
        <v>PPE</v>
      </c>
      <c r="K21" s="570">
        <f t="shared" si="3"/>
        <v>0</v>
      </c>
      <c r="L21" s="584" t="str">
        <f t="shared" si="5"/>
        <v>PPE</v>
      </c>
      <c r="M21" s="582">
        <f>K21/'12'!D4</f>
        <v>0</v>
      </c>
      <c r="N21" s="572"/>
      <c r="O21" s="443"/>
    </row>
    <row r="22" spans="1:15" x14ac:dyDescent="0.2">
      <c r="A22" s="724" t="s">
        <v>72</v>
      </c>
      <c r="B22" s="661">
        <f>SUM(B23:F23)</f>
        <v>1669814.7045980757</v>
      </c>
      <c r="C22" s="662"/>
      <c r="D22" s="662"/>
      <c r="E22" s="662"/>
      <c r="F22" s="662"/>
      <c r="G22" s="662"/>
      <c r="H22" s="572" t="str">
        <f>A27</f>
        <v>MOO</v>
      </c>
      <c r="I22" s="583">
        <f>(B27+D27+F27)/'12'!E24</f>
        <v>0.17495170798116313</v>
      </c>
      <c r="J22" s="584" t="str">
        <f t="shared" si="4"/>
        <v>PSE</v>
      </c>
      <c r="K22" s="570">
        <f t="shared" si="3"/>
        <v>89258.02899999998</v>
      </c>
      <c r="L22" s="584" t="str">
        <f t="shared" si="5"/>
        <v>PSE</v>
      </c>
      <c r="M22" s="582">
        <f>K22/'12'!E4</f>
        <v>0.10391381081329312</v>
      </c>
      <c r="N22" s="572"/>
      <c r="O22" s="443"/>
    </row>
    <row r="23" spans="1:15" x14ac:dyDescent="0.2">
      <c r="A23" s="725"/>
      <c r="B23" s="446">
        <f>SUM(B24:B27)</f>
        <v>592014.53100000008</v>
      </c>
      <c r="C23" s="566">
        <v>0.1360538951903344</v>
      </c>
      <c r="D23" s="447">
        <f>SUM(D24:D27)</f>
        <v>563079.22399999993</v>
      </c>
      <c r="E23" s="566">
        <v>0.13254418027833634</v>
      </c>
      <c r="F23" s="447">
        <f>SUM(F24:F27)</f>
        <v>514720.68099999998</v>
      </c>
      <c r="G23" s="566">
        <v>0.12756647654415174</v>
      </c>
      <c r="H23" s="443"/>
      <c r="I23" s="443"/>
      <c r="J23" s="584" t="str">
        <f t="shared" si="4"/>
        <v>VE</v>
      </c>
      <c r="K23" s="570">
        <f t="shared" si="3"/>
        <v>211027.31000000003</v>
      </c>
      <c r="L23" s="584" t="str">
        <f t="shared" si="5"/>
        <v>VE</v>
      </c>
      <c r="M23" s="582">
        <f>K23/'12'!F4</f>
        <v>0.4175514470631379</v>
      </c>
      <c r="N23" s="572"/>
      <c r="O23" s="443"/>
    </row>
    <row r="24" spans="1:15" x14ac:dyDescent="0.2">
      <c r="A24" s="430" t="s">
        <v>9</v>
      </c>
      <c r="B24" s="579">
        <v>80069.88</v>
      </c>
      <c r="C24" s="506">
        <v>0.13670333061065601</v>
      </c>
      <c r="D24" s="508">
        <v>79998.746999999988</v>
      </c>
      <c r="E24" s="506">
        <v>0.1312802639389036</v>
      </c>
      <c r="F24" s="508">
        <v>63788.055999999997</v>
      </c>
      <c r="G24" s="506">
        <v>8.3644708139600121E-2</v>
      </c>
      <c r="H24" s="443"/>
      <c r="I24" s="443"/>
      <c r="J24" s="584" t="str">
        <f t="shared" si="4"/>
        <v>PVE</v>
      </c>
      <c r="K24" s="570">
        <f t="shared" si="3"/>
        <v>11339.59</v>
      </c>
      <c r="L24" s="584" t="str">
        <f t="shared" si="5"/>
        <v>PVE</v>
      </c>
      <c r="M24" s="582">
        <f>K24/'12'!G4</f>
        <v>4.4210954857033601E-2</v>
      </c>
      <c r="N24" s="572"/>
      <c r="O24" s="583"/>
    </row>
    <row r="25" spans="1:15" x14ac:dyDescent="0.2">
      <c r="A25" s="430" t="s">
        <v>10</v>
      </c>
      <c r="B25" s="579">
        <v>225650.46400000001</v>
      </c>
      <c r="C25" s="506">
        <v>0.11513151954359011</v>
      </c>
      <c r="D25" s="508">
        <v>228468.25</v>
      </c>
      <c r="E25" s="506">
        <v>0.11431344092373116</v>
      </c>
      <c r="F25" s="508">
        <v>226027.364</v>
      </c>
      <c r="G25" s="506">
        <v>0.12411204294249671</v>
      </c>
      <c r="H25" s="443"/>
      <c r="I25" s="443"/>
      <c r="J25" s="584" t="str">
        <f t="shared" si="4"/>
        <v>VTE</v>
      </c>
      <c r="K25" s="570">
        <f t="shared" si="3"/>
        <v>1706.421</v>
      </c>
      <c r="L25" s="584" t="str">
        <f t="shared" si="5"/>
        <v>VTE</v>
      </c>
      <c r="M25" s="582">
        <f>K25/'12'!H4</f>
        <v>1.6661887726856516E-2</v>
      </c>
      <c r="N25" s="572"/>
      <c r="O25" s="583"/>
    </row>
    <row r="26" spans="1:15" x14ac:dyDescent="0.2">
      <c r="A26" s="430" t="s">
        <v>199</v>
      </c>
      <c r="B26" s="579">
        <v>78212.159</v>
      </c>
      <c r="C26" s="506">
        <v>0.12383071311531853</v>
      </c>
      <c r="D26" s="508">
        <v>73478.15400000001</v>
      </c>
      <c r="E26" s="506">
        <v>0.12251509432469498</v>
      </c>
      <c r="F26" s="508">
        <v>67490.710000000006</v>
      </c>
      <c r="G26" s="506">
        <v>0.12469228221349282</v>
      </c>
      <c r="H26" s="443"/>
      <c r="I26" s="443"/>
      <c r="J26" s="584" t="str">
        <f t="shared" si="4"/>
        <v>FVE</v>
      </c>
      <c r="K26" s="570">
        <f t="shared" si="3"/>
        <v>94902.837000000116</v>
      </c>
      <c r="L26" s="584" t="str">
        <f t="shared" si="5"/>
        <v>FVE</v>
      </c>
      <c r="M26" s="582">
        <f>K26/'12'!I4</f>
        <v>0.11830611329001295</v>
      </c>
      <c r="N26" s="572"/>
      <c r="O26" s="583"/>
    </row>
    <row r="27" spans="1:15" ht="12.75" thickBot="1" x14ac:dyDescent="0.25">
      <c r="A27" s="432" t="s">
        <v>197</v>
      </c>
      <c r="B27" s="580">
        <v>208082.02800000002</v>
      </c>
      <c r="C27" s="507">
        <v>0.17723262641694279</v>
      </c>
      <c r="D27" s="509">
        <v>181134.073</v>
      </c>
      <c r="E27" s="507">
        <v>0.17408298446239781</v>
      </c>
      <c r="F27" s="509">
        <v>157414.55099999998</v>
      </c>
      <c r="G27" s="507">
        <v>0.1730020122340549</v>
      </c>
      <c r="H27" s="443"/>
      <c r="I27" s="443"/>
      <c r="J27" s="443"/>
      <c r="K27" s="443"/>
      <c r="L27" s="443"/>
      <c r="M27" s="443"/>
      <c r="N27" s="572"/>
      <c r="O27" s="583"/>
    </row>
    <row r="28" spans="1:15" x14ac:dyDescent="0.2">
      <c r="A28" s="194"/>
      <c r="B28" s="194"/>
      <c r="C28" s="502"/>
      <c r="D28" s="156"/>
      <c r="E28" s="156"/>
      <c r="F28" s="156"/>
      <c r="G28" s="453" t="s">
        <v>147</v>
      </c>
      <c r="H28" s="443"/>
      <c r="I28" s="443"/>
      <c r="J28" s="443"/>
      <c r="K28" s="443"/>
      <c r="L28" s="443"/>
      <c r="M28" s="443"/>
      <c r="N28" s="443"/>
      <c r="O28" s="443"/>
    </row>
    <row r="29" spans="1:15" x14ac:dyDescent="0.2">
      <c r="A29" s="194"/>
      <c r="B29" s="194"/>
      <c r="C29" s="502"/>
      <c r="D29" s="156"/>
      <c r="E29" s="156"/>
      <c r="F29" s="156"/>
      <c r="G29" s="453"/>
      <c r="H29" s="443"/>
      <c r="I29" s="443"/>
      <c r="J29" s="443"/>
      <c r="K29" s="443"/>
      <c r="L29" s="443"/>
      <c r="M29" s="443"/>
      <c r="N29" s="443"/>
      <c r="O29" s="443"/>
    </row>
    <row r="30" spans="1:15" x14ac:dyDescent="0.2">
      <c r="J30" s="584"/>
      <c r="K30" s="584" t="str">
        <f>H5</f>
        <v>Duben</v>
      </c>
      <c r="L30" s="584" t="str">
        <f>J5</f>
        <v>Květen</v>
      </c>
      <c r="M30" s="584" t="str">
        <f>L5</f>
        <v>Červen</v>
      </c>
    </row>
    <row r="31" spans="1:15" x14ac:dyDescent="0.2">
      <c r="H31" s="584" t="str">
        <f t="shared" ref="H31:H38" si="6">A9</f>
        <v>JE</v>
      </c>
      <c r="I31" s="585">
        <f t="shared" ref="I31:I38" si="7">G9</f>
        <v>0</v>
      </c>
      <c r="J31" s="584" t="str">
        <f t="shared" ref="J31:J38" si="8">A9</f>
        <v>JE</v>
      </c>
      <c r="K31" s="492">
        <f t="shared" ref="K31:K38" si="9">H9</f>
        <v>0</v>
      </c>
      <c r="L31" s="492">
        <f t="shared" ref="L31:L38" si="10">J9</f>
        <v>0</v>
      </c>
      <c r="M31" s="492">
        <f t="shared" ref="M31:M38" si="11">L9</f>
        <v>0</v>
      </c>
    </row>
    <row r="32" spans="1:15" x14ac:dyDescent="0.2">
      <c r="H32" s="584" t="str">
        <f t="shared" si="6"/>
        <v>PE</v>
      </c>
      <c r="I32" s="585">
        <f t="shared" si="7"/>
        <v>0.15940490350266118</v>
      </c>
      <c r="J32" s="584" t="str">
        <f t="shared" si="8"/>
        <v>PE</v>
      </c>
      <c r="K32" s="492">
        <f t="shared" si="9"/>
        <v>572440.33699999994</v>
      </c>
      <c r="L32" s="492">
        <f t="shared" si="10"/>
        <v>562732.80700000003</v>
      </c>
      <c r="M32" s="492">
        <f t="shared" si="11"/>
        <v>397918.95600000001</v>
      </c>
    </row>
    <row r="33" spans="8:13" ht="12.75" customHeight="1" x14ac:dyDescent="0.2">
      <c r="H33" s="584" t="str">
        <f t="shared" si="6"/>
        <v>PPE</v>
      </c>
      <c r="I33" s="585">
        <f t="shared" si="7"/>
        <v>0</v>
      </c>
      <c r="J33" s="584" t="str">
        <f t="shared" si="8"/>
        <v>PPE</v>
      </c>
      <c r="K33" s="492">
        <f t="shared" si="9"/>
        <v>0</v>
      </c>
      <c r="L33" s="492">
        <f t="shared" si="10"/>
        <v>0</v>
      </c>
      <c r="M33" s="492">
        <f t="shared" si="11"/>
        <v>0</v>
      </c>
    </row>
    <row r="34" spans="8:13" x14ac:dyDescent="0.2">
      <c r="H34" s="584" t="str">
        <f t="shared" si="6"/>
        <v>PSE</v>
      </c>
      <c r="I34" s="585">
        <f t="shared" si="7"/>
        <v>0.22246159534109927</v>
      </c>
      <c r="J34" s="584" t="str">
        <f t="shared" si="8"/>
        <v>PSE</v>
      </c>
      <c r="K34" s="492">
        <f t="shared" si="9"/>
        <v>31827.409</v>
      </c>
      <c r="L34" s="492">
        <f t="shared" si="10"/>
        <v>29875.795000000002</v>
      </c>
      <c r="M34" s="492">
        <f t="shared" si="11"/>
        <v>27554.82499999999</v>
      </c>
    </row>
    <row r="35" spans="8:13" ht="13.5" customHeight="1" x14ac:dyDescent="0.2">
      <c r="H35" s="584" t="str">
        <f t="shared" si="6"/>
        <v>VE</v>
      </c>
      <c r="I35" s="585">
        <f t="shared" si="7"/>
        <v>0.59217595647631516</v>
      </c>
      <c r="J35" s="584" t="str">
        <f t="shared" si="8"/>
        <v>VE</v>
      </c>
      <c r="K35" s="492">
        <f t="shared" si="9"/>
        <v>68077.832000000009</v>
      </c>
      <c r="L35" s="492">
        <f t="shared" si="10"/>
        <v>50630.688000000009</v>
      </c>
      <c r="M35" s="492">
        <f t="shared" si="11"/>
        <v>92318.790000000008</v>
      </c>
    </row>
    <row r="36" spans="8:13" ht="12.75" customHeight="1" x14ac:dyDescent="0.2">
      <c r="H36" s="584" t="str">
        <f t="shared" si="6"/>
        <v>PVE</v>
      </c>
      <c r="I36" s="585">
        <f t="shared" si="7"/>
        <v>3.8412291933418691E-2</v>
      </c>
      <c r="J36" s="584" t="str">
        <f t="shared" si="8"/>
        <v>PVE</v>
      </c>
      <c r="K36" s="492">
        <f t="shared" si="9"/>
        <v>3985.77</v>
      </c>
      <c r="L36" s="492">
        <f t="shared" si="10"/>
        <v>4944.3100000000004</v>
      </c>
      <c r="M36" s="492">
        <f t="shared" si="11"/>
        <v>2409.5100000000002</v>
      </c>
    </row>
    <row r="37" spans="8:13" ht="12.75" customHeight="1" x14ac:dyDescent="0.2">
      <c r="H37" s="584" t="str">
        <f t="shared" si="6"/>
        <v>VTE</v>
      </c>
      <c r="I37" s="585">
        <f t="shared" si="7"/>
        <v>2.1582279857358742E-2</v>
      </c>
      <c r="J37" s="584" t="str">
        <f t="shared" si="8"/>
        <v>VTE</v>
      </c>
      <c r="K37" s="492">
        <f t="shared" si="9"/>
        <v>592.471</v>
      </c>
      <c r="L37" s="492">
        <f t="shared" si="10"/>
        <v>695.84500000000003</v>
      </c>
      <c r="M37" s="492">
        <f t="shared" si="11"/>
        <v>418.10500000000002</v>
      </c>
    </row>
    <row r="38" spans="8:13" ht="12.75" customHeight="1" x14ac:dyDescent="0.2">
      <c r="H38" s="584" t="str">
        <f t="shared" si="6"/>
        <v>FVE</v>
      </c>
      <c r="I38" s="585">
        <f t="shared" si="7"/>
        <v>0.11893450393364799</v>
      </c>
      <c r="J38" s="584" t="str">
        <f t="shared" si="8"/>
        <v>FVE</v>
      </c>
      <c r="K38" s="492">
        <f t="shared" si="9"/>
        <v>27301.591999999971</v>
      </c>
      <c r="L38" s="492">
        <f t="shared" si="10"/>
        <v>34751.634000000158</v>
      </c>
      <c r="M38" s="492">
        <f t="shared" si="11"/>
        <v>32849.610999999997</v>
      </c>
    </row>
    <row r="39" spans="8:13" ht="12.75" customHeight="1" x14ac:dyDescent="0.2"/>
  </sheetData>
  <mergeCells count="20">
    <mergeCell ref="A22:A23"/>
    <mergeCell ref="B22:G22"/>
    <mergeCell ref="A7:A8"/>
    <mergeCell ref="B7:G7"/>
    <mergeCell ref="H7:M7"/>
    <mergeCell ref="B18:G18"/>
    <mergeCell ref="B19:G19"/>
    <mergeCell ref="B20:C20"/>
    <mergeCell ref="D20:E20"/>
    <mergeCell ref="F20:G20"/>
    <mergeCell ref="B3:G3"/>
    <mergeCell ref="H3:M3"/>
    <mergeCell ref="B4:G4"/>
    <mergeCell ref="H4:M4"/>
    <mergeCell ref="B5:C5"/>
    <mergeCell ref="D5:E5"/>
    <mergeCell ref="F5:G5"/>
    <mergeCell ref="H5:I5"/>
    <mergeCell ref="J5:K5"/>
    <mergeCell ref="L5:M5"/>
  </mergeCells>
  <pageMargins left="0.31496062992125984" right="0.31496062992125984" top="0.35433070866141736" bottom="0.35433070866141736" header="0.31496062992125984" footer="0.19685039370078741"/>
  <pageSetup paperSize="9" fitToWidth="0" fitToHeight="0" orientation="landscape" r:id="rId1"/>
  <headerFooter differentFirst="1" scaleWithDoc="0">
    <oddFooter>&amp;C&amp;8Stránka &amp;P z &amp;N</oddFooter>
  </headerFooter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0"/>
  <dimension ref="A1:U38"/>
  <sheetViews>
    <sheetView showGridLines="0" zoomScale="115" zoomScaleNormal="115" workbookViewId="0">
      <selection activeCell="P15" sqref="P15"/>
    </sheetView>
  </sheetViews>
  <sheetFormatPr defaultRowHeight="12" x14ac:dyDescent="0.2"/>
  <cols>
    <col min="1" max="1" width="9.42578125" style="18" customWidth="1"/>
    <col min="2" max="2" width="14.42578125" style="18" customWidth="1"/>
    <col min="3" max="3" width="8" style="18" bestFit="1" customWidth="1"/>
    <col min="4" max="4" width="14.42578125" style="18" customWidth="1"/>
    <col min="5" max="5" width="8" style="18" bestFit="1" customWidth="1"/>
    <col min="6" max="6" width="14.42578125" style="18" customWidth="1"/>
    <col min="7" max="7" width="8" style="18" bestFit="1" customWidth="1"/>
    <col min="8" max="8" width="14.42578125" style="18" customWidth="1"/>
    <col min="9" max="9" width="8" style="18" bestFit="1" customWidth="1"/>
    <col min="10" max="10" width="14.42578125" style="18" customWidth="1"/>
    <col min="11" max="11" width="8" style="18" bestFit="1" customWidth="1"/>
    <col min="12" max="12" width="14.42578125" style="18" customWidth="1"/>
    <col min="13" max="13" width="8" style="18" bestFit="1" customWidth="1"/>
    <col min="14" max="26" width="9.140625" style="18" customWidth="1"/>
    <col min="27" max="16384" width="9.140625" style="18"/>
  </cols>
  <sheetData>
    <row r="1" spans="1:21" ht="18.75" x14ac:dyDescent="0.3">
      <c r="A1" s="434" t="s">
        <v>406</v>
      </c>
      <c r="B1" s="443"/>
      <c r="C1" s="443"/>
      <c r="D1" s="443"/>
      <c r="E1" s="443"/>
      <c r="F1" s="443"/>
      <c r="G1" s="443"/>
      <c r="H1" s="443"/>
      <c r="I1" s="443"/>
      <c r="J1" s="443"/>
      <c r="K1" s="443"/>
      <c r="L1" s="443"/>
      <c r="M1" s="435" t="str">
        <f>Obsah!$A$1</f>
        <v>II. čtvrtletí 2016</v>
      </c>
      <c r="N1" s="443"/>
      <c r="O1" s="443"/>
    </row>
    <row r="2" spans="1:21" ht="7.5" customHeight="1" x14ac:dyDescent="0.3">
      <c r="A2" s="434"/>
      <c r="B2" s="443"/>
      <c r="C2" s="443"/>
      <c r="D2" s="443"/>
      <c r="E2" s="443"/>
      <c r="F2" s="443"/>
      <c r="G2" s="443"/>
      <c r="H2" s="443"/>
      <c r="I2" s="443"/>
      <c r="J2" s="443"/>
      <c r="K2" s="443"/>
      <c r="L2" s="443"/>
      <c r="M2" s="443"/>
      <c r="N2" s="443"/>
      <c r="O2" s="443"/>
    </row>
    <row r="3" spans="1:21" x14ac:dyDescent="0.2">
      <c r="A3" s="436"/>
      <c r="B3" s="721" t="s">
        <v>305</v>
      </c>
      <c r="C3" s="721"/>
      <c r="D3" s="721"/>
      <c r="E3" s="721"/>
      <c r="F3" s="721"/>
      <c r="G3" s="726"/>
      <c r="H3" s="720" t="s">
        <v>33</v>
      </c>
      <c r="I3" s="721"/>
      <c r="J3" s="721"/>
      <c r="K3" s="721"/>
      <c r="L3" s="721"/>
      <c r="M3" s="721"/>
      <c r="N3" s="56"/>
    </row>
    <row r="4" spans="1:21" ht="13.5" customHeight="1" x14ac:dyDescent="0.25">
      <c r="A4" s="436"/>
      <c r="B4" s="722" t="s">
        <v>274</v>
      </c>
      <c r="C4" s="723"/>
      <c r="D4" s="723"/>
      <c r="E4" s="723"/>
      <c r="F4" s="723"/>
      <c r="G4" s="727"/>
      <c r="H4" s="722" t="s">
        <v>5</v>
      </c>
      <c r="I4" s="723"/>
      <c r="J4" s="723"/>
      <c r="K4" s="723"/>
      <c r="L4" s="723"/>
      <c r="M4" s="723"/>
      <c r="N4" s="503"/>
    </row>
    <row r="5" spans="1:21" x14ac:dyDescent="0.2">
      <c r="A5" s="169"/>
      <c r="B5" s="717" t="s">
        <v>86</v>
      </c>
      <c r="C5" s="718"/>
      <c r="D5" s="717" t="s">
        <v>87</v>
      </c>
      <c r="E5" s="718"/>
      <c r="F5" s="717" t="s">
        <v>88</v>
      </c>
      <c r="G5" s="718"/>
      <c r="H5" s="717" t="s">
        <v>86</v>
      </c>
      <c r="I5" s="718"/>
      <c r="J5" s="717" t="s">
        <v>87</v>
      </c>
      <c r="K5" s="718"/>
      <c r="L5" s="717" t="s">
        <v>88</v>
      </c>
      <c r="M5" s="719"/>
      <c r="N5" s="581"/>
    </row>
    <row r="6" spans="1:21" x14ac:dyDescent="0.2">
      <c r="A6" s="157"/>
      <c r="B6" s="639" t="s">
        <v>342</v>
      </c>
      <c r="C6" s="444" t="s">
        <v>340</v>
      </c>
      <c r="D6" s="444" t="s">
        <v>342</v>
      </c>
      <c r="E6" s="444" t="s">
        <v>340</v>
      </c>
      <c r="F6" s="444" t="s">
        <v>342</v>
      </c>
      <c r="G6" s="444" t="s">
        <v>340</v>
      </c>
      <c r="H6" s="444" t="s">
        <v>342</v>
      </c>
      <c r="I6" s="444" t="s">
        <v>340</v>
      </c>
      <c r="J6" s="444" t="s">
        <v>342</v>
      </c>
      <c r="K6" s="444" t="s">
        <v>340</v>
      </c>
      <c r="L6" s="444" t="s">
        <v>342</v>
      </c>
      <c r="M6" s="568" t="s">
        <v>340</v>
      </c>
      <c r="N6" s="581"/>
    </row>
    <row r="7" spans="1:21" x14ac:dyDescent="0.2">
      <c r="A7" s="707" t="s">
        <v>72</v>
      </c>
      <c r="B7" s="661">
        <f>F8</f>
        <v>5603.7892300000012</v>
      </c>
      <c r="C7" s="662"/>
      <c r="D7" s="662"/>
      <c r="E7" s="662"/>
      <c r="F7" s="662"/>
      <c r="G7" s="663"/>
      <c r="H7" s="661">
        <f>SUM(H8,J8,L8)</f>
        <v>5215736.9029999999</v>
      </c>
      <c r="I7" s="662"/>
      <c r="J7" s="662"/>
      <c r="K7" s="662"/>
      <c r="L7" s="662"/>
      <c r="M7" s="662"/>
      <c r="N7" s="504"/>
    </row>
    <row r="8" spans="1:21" x14ac:dyDescent="0.2">
      <c r="A8" s="709"/>
      <c r="B8" s="446">
        <f>SUM(B9:B16)</f>
        <v>5608.9487700000009</v>
      </c>
      <c r="C8" s="565">
        <v>0.25540653093697163</v>
      </c>
      <c r="D8" s="447">
        <f>SUM(D9:D16)</f>
        <v>5608.6171500000009</v>
      </c>
      <c r="E8" s="565">
        <v>0.25543788526701117</v>
      </c>
      <c r="F8" s="447">
        <f>SUM(F9:F16)</f>
        <v>5603.7892300000012</v>
      </c>
      <c r="G8" s="565">
        <v>0.25536931874375052</v>
      </c>
      <c r="H8" s="446">
        <f t="shared" ref="H8" si="0">SUM(H9:H16)</f>
        <v>1603805.7670000005</v>
      </c>
      <c r="I8" s="565">
        <v>0.22677332119887675</v>
      </c>
      <c r="J8" s="447">
        <f t="shared" ref="J8" si="1">SUM(J9:J16)</f>
        <v>1777514.6539999999</v>
      </c>
      <c r="K8" s="565">
        <v>0.25688397852603551</v>
      </c>
      <c r="L8" s="447">
        <f t="shared" ref="L8" si="2">SUM(L9:L16)</f>
        <v>1834416.4819999998</v>
      </c>
      <c r="M8" s="565">
        <v>0.29351462015412</v>
      </c>
      <c r="N8" s="20"/>
    </row>
    <row r="9" spans="1:21" x14ac:dyDescent="0.2">
      <c r="A9" s="450" t="s">
        <v>8</v>
      </c>
      <c r="B9" s="327">
        <v>0</v>
      </c>
      <c r="C9" s="500">
        <v>0</v>
      </c>
      <c r="D9" s="210">
        <v>0</v>
      </c>
      <c r="E9" s="500">
        <v>0</v>
      </c>
      <c r="F9" s="210">
        <v>0</v>
      </c>
      <c r="G9" s="500">
        <v>0</v>
      </c>
      <c r="H9" s="327">
        <v>0</v>
      </c>
      <c r="I9" s="500">
        <v>0</v>
      </c>
      <c r="J9" s="210">
        <v>0</v>
      </c>
      <c r="K9" s="500">
        <v>0</v>
      </c>
      <c r="L9" s="210">
        <v>0</v>
      </c>
      <c r="M9" s="500">
        <v>0</v>
      </c>
      <c r="N9" s="570"/>
      <c r="O9" s="582"/>
    </row>
    <row r="10" spans="1:21" x14ac:dyDescent="0.2">
      <c r="A10" s="450" t="s">
        <v>36</v>
      </c>
      <c r="B10" s="327">
        <v>4384.2000000000007</v>
      </c>
      <c r="C10" s="500">
        <v>0.40416518207575991</v>
      </c>
      <c r="D10" s="210">
        <v>4384.2000000000007</v>
      </c>
      <c r="E10" s="500">
        <v>0.40417114355210954</v>
      </c>
      <c r="F10" s="210">
        <v>4384.2000000000007</v>
      </c>
      <c r="G10" s="500">
        <v>0.40414364770753425</v>
      </c>
      <c r="H10" s="327">
        <v>1511773.8570000003</v>
      </c>
      <c r="I10" s="500">
        <v>0.43293592948936332</v>
      </c>
      <c r="J10" s="210">
        <v>1692654.7560000001</v>
      </c>
      <c r="K10" s="500">
        <v>0.50662383837738023</v>
      </c>
      <c r="L10" s="210">
        <v>1734812.1809999999</v>
      </c>
      <c r="M10" s="500">
        <v>0.52487078024301603</v>
      </c>
      <c r="N10" s="570"/>
      <c r="O10" s="582"/>
    </row>
    <row r="11" spans="1:21" x14ac:dyDescent="0.2">
      <c r="A11" s="431" t="s">
        <v>37</v>
      </c>
      <c r="B11" s="448">
        <v>845</v>
      </c>
      <c r="C11" s="500">
        <v>0.61972863953061974</v>
      </c>
      <c r="D11" s="449">
        <v>845</v>
      </c>
      <c r="E11" s="500">
        <v>0.61972863953061974</v>
      </c>
      <c r="F11" s="449">
        <v>845</v>
      </c>
      <c r="G11" s="500">
        <v>0.61972863953061974</v>
      </c>
      <c r="H11" s="448">
        <v>17945.5</v>
      </c>
      <c r="I11" s="500">
        <v>9.8909027174560071E-2</v>
      </c>
      <c r="J11" s="449">
        <v>12422.98</v>
      </c>
      <c r="K11" s="500">
        <v>6.5402287098971404E-2</v>
      </c>
      <c r="L11" s="449">
        <v>38835.53</v>
      </c>
      <c r="M11" s="500">
        <v>0.18340479182694983</v>
      </c>
      <c r="N11" s="570"/>
      <c r="O11" s="582"/>
    </row>
    <row r="12" spans="1:21" x14ac:dyDescent="0.2">
      <c r="A12" s="431" t="s">
        <v>38</v>
      </c>
      <c r="B12" s="327">
        <v>41.878</v>
      </c>
      <c r="C12" s="500">
        <v>4.8960761710575298E-2</v>
      </c>
      <c r="D12" s="210">
        <v>41.878</v>
      </c>
      <c r="E12" s="500">
        <v>4.8959960343811747E-2</v>
      </c>
      <c r="F12" s="210">
        <v>43.542999999999999</v>
      </c>
      <c r="G12" s="500">
        <v>5.0624508061112683E-2</v>
      </c>
      <c r="H12" s="327">
        <v>13675.022000000001</v>
      </c>
      <c r="I12" s="500">
        <v>4.5315831635085915E-2</v>
      </c>
      <c r="J12" s="210">
        <v>12326.406000000003</v>
      </c>
      <c r="K12" s="500">
        <v>4.2356348961193356E-2</v>
      </c>
      <c r="L12" s="210">
        <v>9068.3109999999997</v>
      </c>
      <c r="M12" s="500">
        <v>3.4069107648789634E-2</v>
      </c>
      <c r="N12" s="570"/>
      <c r="O12" s="582"/>
    </row>
    <row r="13" spans="1:21" x14ac:dyDescent="0.2">
      <c r="A13" s="431" t="s">
        <v>59</v>
      </c>
      <c r="B13" s="448">
        <v>76.461999999999989</v>
      </c>
      <c r="C13" s="500">
        <v>7.0358472839634492E-2</v>
      </c>
      <c r="D13" s="449">
        <v>76.461999999999989</v>
      </c>
      <c r="E13" s="500">
        <v>7.0381509164314571E-2</v>
      </c>
      <c r="F13" s="449">
        <v>76.407999999999987</v>
      </c>
      <c r="G13" s="500">
        <v>7.044956592766595E-2</v>
      </c>
      <c r="H13" s="448">
        <v>29649.138999999999</v>
      </c>
      <c r="I13" s="500">
        <v>0.15891378730819858</v>
      </c>
      <c r="J13" s="449">
        <v>20388.588</v>
      </c>
      <c r="K13" s="500">
        <v>0.15643302958543734</v>
      </c>
      <c r="L13" s="449">
        <v>25594.728999999999</v>
      </c>
      <c r="M13" s="500">
        <v>0.13579234411688232</v>
      </c>
      <c r="N13" s="570"/>
      <c r="O13" s="582"/>
    </row>
    <row r="14" spans="1:21" x14ac:dyDescent="0.2">
      <c r="A14" s="431" t="s">
        <v>60</v>
      </c>
      <c r="B14" s="327">
        <v>0</v>
      </c>
      <c r="C14" s="500">
        <v>0</v>
      </c>
      <c r="D14" s="210">
        <v>0</v>
      </c>
      <c r="E14" s="500">
        <v>0</v>
      </c>
      <c r="F14" s="210">
        <v>0</v>
      </c>
      <c r="G14" s="500">
        <v>0</v>
      </c>
      <c r="H14" s="327">
        <v>0</v>
      </c>
      <c r="I14" s="500">
        <v>0</v>
      </c>
      <c r="J14" s="210">
        <v>0</v>
      </c>
      <c r="K14" s="500">
        <v>0</v>
      </c>
      <c r="L14" s="210">
        <v>0</v>
      </c>
      <c r="M14" s="500">
        <v>0</v>
      </c>
      <c r="N14" s="570"/>
      <c r="O14" s="582"/>
      <c r="P14" s="194"/>
      <c r="Q14" s="502"/>
      <c r="R14" s="156"/>
      <c r="S14" s="156"/>
      <c r="T14" s="156"/>
      <c r="U14" s="156"/>
    </row>
    <row r="15" spans="1:21" x14ac:dyDescent="0.2">
      <c r="A15" s="431" t="s">
        <v>61</v>
      </c>
      <c r="B15" s="327">
        <v>86.8</v>
      </c>
      <c r="C15" s="500">
        <v>0.30776223877882214</v>
      </c>
      <c r="D15" s="210">
        <v>86.8</v>
      </c>
      <c r="E15" s="493">
        <v>0.30776223877882214</v>
      </c>
      <c r="F15" s="210">
        <v>86.8</v>
      </c>
      <c r="G15" s="493">
        <v>0.30943870030041937</v>
      </c>
      <c r="H15" s="327">
        <v>12888.668</v>
      </c>
      <c r="I15" s="493">
        <v>0.34053471801115198</v>
      </c>
      <c r="J15" s="210">
        <v>16301.123</v>
      </c>
      <c r="K15" s="493">
        <v>0.37039790719149573</v>
      </c>
      <c r="L15" s="210">
        <v>6137.3890000000001</v>
      </c>
      <c r="M15" s="493">
        <v>0.29856133883990121</v>
      </c>
      <c r="N15" s="570"/>
      <c r="O15" s="582"/>
      <c r="P15" s="194"/>
      <c r="Q15" s="502"/>
      <c r="R15" s="156"/>
      <c r="S15" s="156"/>
      <c r="T15" s="156"/>
      <c r="U15" s="156"/>
    </row>
    <row r="16" spans="1:21" ht="12.75" thickBot="1" x14ac:dyDescent="0.25">
      <c r="A16" s="165" t="s">
        <v>62</v>
      </c>
      <c r="B16" s="497">
        <v>174.60876999999991</v>
      </c>
      <c r="C16" s="501">
        <v>8.4589126485086999E-2</v>
      </c>
      <c r="D16" s="498">
        <v>174.27714999999992</v>
      </c>
      <c r="E16" s="494">
        <v>8.4571550210704796E-2</v>
      </c>
      <c r="F16" s="498">
        <v>167.83822999999987</v>
      </c>
      <c r="G16" s="494">
        <v>8.2050924174031703E-2</v>
      </c>
      <c r="H16" s="497">
        <v>17873.580999999969</v>
      </c>
      <c r="I16" s="499">
        <v>7.6852551852835446E-2</v>
      </c>
      <c r="J16" s="498">
        <v>23420.800999999927</v>
      </c>
      <c r="K16" s="499">
        <v>8.1239643622127683E-2</v>
      </c>
      <c r="L16" s="498">
        <v>19968.341999999953</v>
      </c>
      <c r="M16" s="499">
        <v>7.0981440093202355E-2</v>
      </c>
      <c r="N16" s="570"/>
      <c r="O16" s="582"/>
      <c r="P16" s="194"/>
      <c r="Q16" s="502"/>
      <c r="R16" s="156"/>
      <c r="S16" s="156"/>
      <c r="T16" s="156"/>
      <c r="U16" s="156"/>
    </row>
    <row r="17" spans="1:20" x14ac:dyDescent="0.2">
      <c r="A17" s="186"/>
      <c r="B17" s="443"/>
      <c r="C17" s="443"/>
      <c r="D17" s="443"/>
      <c r="E17" s="443"/>
      <c r="F17" s="443"/>
      <c r="G17" s="443"/>
      <c r="H17" s="443"/>
      <c r="I17" s="443"/>
      <c r="J17" s="443"/>
      <c r="K17" s="443"/>
      <c r="L17" s="453"/>
      <c r="M17" s="453" t="s">
        <v>148</v>
      </c>
      <c r="N17" s="571"/>
      <c r="O17" s="453"/>
    </row>
    <row r="18" spans="1:20" x14ac:dyDescent="0.2">
      <c r="A18" s="569"/>
      <c r="B18" s="721" t="s">
        <v>341</v>
      </c>
      <c r="C18" s="721"/>
      <c r="D18" s="721"/>
      <c r="E18" s="721"/>
      <c r="F18" s="721"/>
      <c r="G18" s="726"/>
      <c r="H18" s="53"/>
      <c r="I18" s="53"/>
      <c r="J18" s="53"/>
      <c r="K18" s="53"/>
      <c r="L18" s="53"/>
      <c r="M18" s="53"/>
      <c r="N18" s="572"/>
      <c r="O18" s="443"/>
      <c r="P18" s="586"/>
      <c r="Q18" s="502"/>
      <c r="R18" s="54"/>
      <c r="S18" s="54"/>
      <c r="T18" s="54"/>
    </row>
    <row r="19" spans="1:20" x14ac:dyDescent="0.2">
      <c r="A19" s="495"/>
      <c r="B19" s="728" t="s">
        <v>5</v>
      </c>
      <c r="C19" s="729"/>
      <c r="D19" s="729"/>
      <c r="E19" s="729"/>
      <c r="F19" s="729"/>
      <c r="G19" s="729"/>
      <c r="H19" s="572" t="str">
        <f>A24</f>
        <v>VO z vvn</v>
      </c>
      <c r="I19" s="583">
        <f>(B24+D24+F24)/'12'!B24</f>
        <v>0.26462961185764988</v>
      </c>
      <c r="J19" s="584" t="str">
        <f>A9</f>
        <v>JE</v>
      </c>
      <c r="K19" s="570">
        <f t="shared" ref="K19:K26" si="3">H9+J9+L9</f>
        <v>0</v>
      </c>
      <c r="L19" s="584" t="str">
        <f>A9</f>
        <v>JE</v>
      </c>
      <c r="M19" s="582">
        <f>K19/'12'!B4</f>
        <v>0</v>
      </c>
      <c r="N19" s="572"/>
      <c r="O19" s="443"/>
      <c r="P19" s="586"/>
      <c r="Q19" s="502"/>
      <c r="R19" s="54"/>
      <c r="S19" s="54"/>
      <c r="T19" s="54"/>
    </row>
    <row r="20" spans="1:20" x14ac:dyDescent="0.2">
      <c r="A20" s="496"/>
      <c r="B20" s="719" t="s">
        <v>86</v>
      </c>
      <c r="C20" s="718"/>
      <c r="D20" s="719" t="s">
        <v>87</v>
      </c>
      <c r="E20" s="718"/>
      <c r="F20" s="719" t="s">
        <v>88</v>
      </c>
      <c r="G20" s="718"/>
      <c r="H20" s="572" t="str">
        <f>A25</f>
        <v>VO z vn</v>
      </c>
      <c r="I20" s="583">
        <f>(B25+D25+F25)/'12'!C24</f>
        <v>6.6684716032167482E-2</v>
      </c>
      <c r="J20" s="584" t="str">
        <f t="shared" ref="J20:J26" si="4">A10</f>
        <v>PE</v>
      </c>
      <c r="K20" s="570">
        <f t="shared" si="3"/>
        <v>4939240.7939999998</v>
      </c>
      <c r="L20" s="584" t="str">
        <f t="shared" ref="L20:L26" si="5">A10</f>
        <v>PE</v>
      </c>
      <c r="M20" s="582">
        <f>K20/'12'!C4</f>
        <v>0.48719218720417679</v>
      </c>
      <c r="N20" s="572"/>
      <c r="O20" s="443"/>
      <c r="P20" s="586"/>
      <c r="Q20" s="502"/>
      <c r="R20" s="510"/>
      <c r="S20" s="510"/>
      <c r="T20" s="510"/>
    </row>
    <row r="21" spans="1:20" x14ac:dyDescent="0.2">
      <c r="A21" s="638"/>
      <c r="B21" s="639" t="s">
        <v>342</v>
      </c>
      <c r="C21" s="444" t="s">
        <v>340</v>
      </c>
      <c r="D21" s="444" t="s">
        <v>342</v>
      </c>
      <c r="E21" s="444" t="s">
        <v>340</v>
      </c>
      <c r="F21" s="444" t="s">
        <v>342</v>
      </c>
      <c r="G21" s="568" t="s">
        <v>340</v>
      </c>
      <c r="H21" s="572" t="str">
        <f>A26</f>
        <v>MOP</v>
      </c>
      <c r="I21" s="583">
        <f>(B26+D26+F26)/'12'!D24</f>
        <v>7.2727880185084526E-2</v>
      </c>
      <c r="J21" s="584" t="str">
        <f t="shared" si="4"/>
        <v>PPE</v>
      </c>
      <c r="K21" s="570">
        <f t="shared" si="3"/>
        <v>69204.009999999995</v>
      </c>
      <c r="L21" s="584" t="str">
        <f t="shared" si="5"/>
        <v>PPE</v>
      </c>
      <c r="M21" s="582">
        <f>K21/'12'!D4</f>
        <v>0.11867697383912564</v>
      </c>
      <c r="N21" s="572"/>
      <c r="O21" s="443"/>
      <c r="P21" s="586"/>
      <c r="Q21" s="502"/>
      <c r="R21" s="54"/>
      <c r="S21" s="54"/>
      <c r="T21" s="54"/>
    </row>
    <row r="22" spans="1:20" x14ac:dyDescent="0.2">
      <c r="A22" s="724" t="s">
        <v>72</v>
      </c>
      <c r="B22" s="661">
        <f>SUM(B23:F23)</f>
        <v>1243479.5275806454</v>
      </c>
      <c r="C22" s="662"/>
      <c r="D22" s="662"/>
      <c r="E22" s="662"/>
      <c r="F22" s="662"/>
      <c r="G22" s="662"/>
      <c r="H22" s="572" t="str">
        <f>A27</f>
        <v>MOO</v>
      </c>
      <c r="I22" s="583">
        <f>(B27+D27+F27)/'12'!E24</f>
        <v>6.7556331653480933E-2</v>
      </c>
      <c r="J22" s="584" t="str">
        <f t="shared" si="4"/>
        <v>PSE</v>
      </c>
      <c r="K22" s="570">
        <f t="shared" si="3"/>
        <v>35069.739000000001</v>
      </c>
      <c r="L22" s="584" t="str">
        <f t="shared" si="5"/>
        <v>PSE</v>
      </c>
      <c r="M22" s="582">
        <f>K22/'12'!E4</f>
        <v>4.0828038267768256E-2</v>
      </c>
      <c r="N22" s="572"/>
      <c r="O22" s="443"/>
      <c r="P22" s="586"/>
      <c r="Q22" s="502"/>
      <c r="R22" s="54"/>
      <c r="S22" s="54"/>
      <c r="T22" s="54"/>
    </row>
    <row r="23" spans="1:20" x14ac:dyDescent="0.2">
      <c r="A23" s="725"/>
      <c r="B23" s="446">
        <f>SUM(B24:B27)</f>
        <v>420484.658</v>
      </c>
      <c r="C23" s="566">
        <v>9.663373547950227E-2</v>
      </c>
      <c r="D23" s="447">
        <f>SUM(D24:D27)</f>
        <v>416101.78600000002</v>
      </c>
      <c r="E23" s="566">
        <v>9.7946910109618507E-2</v>
      </c>
      <c r="F23" s="447">
        <f>SUM(F24:F27)</f>
        <v>406892.88899999997</v>
      </c>
      <c r="G23" s="566">
        <v>0.10084283398086473</v>
      </c>
      <c r="H23" s="443"/>
      <c r="I23" s="443"/>
      <c r="J23" s="584" t="str">
        <f t="shared" si="4"/>
        <v>VE</v>
      </c>
      <c r="K23" s="570">
        <f t="shared" si="3"/>
        <v>75632.456000000006</v>
      </c>
      <c r="L23" s="584" t="str">
        <f t="shared" si="5"/>
        <v>VE</v>
      </c>
      <c r="M23" s="582">
        <f>K23/'12'!F4</f>
        <v>0.14965096909845035</v>
      </c>
      <c r="N23" s="572"/>
      <c r="O23" s="443"/>
      <c r="P23" s="586"/>
      <c r="Q23" s="502"/>
      <c r="R23" s="505"/>
      <c r="S23" s="510"/>
      <c r="T23" s="510"/>
    </row>
    <row r="24" spans="1:20" x14ac:dyDescent="0.2">
      <c r="A24" s="438" t="s">
        <v>9</v>
      </c>
      <c r="B24" s="579">
        <v>166280.65900000001</v>
      </c>
      <c r="C24" s="506">
        <v>0.28389101996199761</v>
      </c>
      <c r="D24" s="508">
        <v>172601.45199999999</v>
      </c>
      <c r="E24" s="506">
        <v>0.28324398849394489</v>
      </c>
      <c r="F24" s="508">
        <v>179183.53999999998</v>
      </c>
      <c r="G24" s="506">
        <v>0.23496177570798463</v>
      </c>
      <c r="H24" s="443"/>
      <c r="I24" s="443"/>
      <c r="J24" s="584" t="str">
        <f t="shared" si="4"/>
        <v>PVE</v>
      </c>
      <c r="K24" s="570">
        <f t="shared" si="3"/>
        <v>0</v>
      </c>
      <c r="L24" s="584" t="str">
        <f t="shared" si="5"/>
        <v>PVE</v>
      </c>
      <c r="M24" s="582">
        <f>K24/'12'!G4</f>
        <v>0</v>
      </c>
      <c r="N24" s="572"/>
      <c r="O24" s="583"/>
      <c r="T24" s="453"/>
    </row>
    <row r="25" spans="1:20" x14ac:dyDescent="0.2">
      <c r="A25" s="438" t="s">
        <v>10</v>
      </c>
      <c r="B25" s="579">
        <v>127858.56799999998</v>
      </c>
      <c r="C25" s="506">
        <v>6.5236077779602705E-2</v>
      </c>
      <c r="D25" s="508">
        <v>130330.713</v>
      </c>
      <c r="E25" s="506">
        <v>6.5210602615782542E-2</v>
      </c>
      <c r="F25" s="508">
        <v>127228.67599999999</v>
      </c>
      <c r="G25" s="506">
        <v>6.9861500925299469E-2</v>
      </c>
      <c r="H25" s="443"/>
      <c r="I25" s="443"/>
      <c r="J25" s="584" t="str">
        <f t="shared" si="4"/>
        <v>VTE</v>
      </c>
      <c r="K25" s="570">
        <f t="shared" si="3"/>
        <v>35327.18</v>
      </c>
      <c r="L25" s="584" t="str">
        <f t="shared" si="5"/>
        <v>VTE</v>
      </c>
      <c r="M25" s="582">
        <f>K25/'12'!H4</f>
        <v>0.34494272331766368</v>
      </c>
      <c r="N25" s="572"/>
      <c r="O25" s="583"/>
    </row>
    <row r="26" spans="1:20" x14ac:dyDescent="0.2">
      <c r="A26" s="438" t="s">
        <v>199</v>
      </c>
      <c r="B26" s="579">
        <v>45996.066999999995</v>
      </c>
      <c r="C26" s="506">
        <v>7.2824044879134062E-2</v>
      </c>
      <c r="D26" s="508">
        <v>43226.014000000003</v>
      </c>
      <c r="E26" s="506">
        <v>7.2073655830964201E-2</v>
      </c>
      <c r="F26" s="508">
        <v>39696.187000000005</v>
      </c>
      <c r="G26" s="506">
        <v>7.3340584981304621E-2</v>
      </c>
      <c r="H26" s="443"/>
      <c r="I26" s="443"/>
      <c r="J26" s="584" t="str">
        <f t="shared" si="4"/>
        <v>FVE</v>
      </c>
      <c r="K26" s="570">
        <f t="shared" si="3"/>
        <v>61262.723999999849</v>
      </c>
      <c r="L26" s="584" t="str">
        <f t="shared" si="5"/>
        <v>FVE</v>
      </c>
      <c r="M26" s="582">
        <f>K26/'12'!I4</f>
        <v>7.6370264526431045E-2</v>
      </c>
      <c r="N26" s="572"/>
      <c r="O26" s="583"/>
    </row>
    <row r="27" spans="1:20" ht="12.75" thickBot="1" x14ac:dyDescent="0.25">
      <c r="A27" s="439" t="s">
        <v>197</v>
      </c>
      <c r="B27" s="580">
        <v>80349.364000000001</v>
      </c>
      <c r="C27" s="507">
        <v>6.843709161009788E-2</v>
      </c>
      <c r="D27" s="509">
        <v>69943.607000000004</v>
      </c>
      <c r="E27" s="507">
        <v>6.722088036205677E-2</v>
      </c>
      <c r="F27" s="509">
        <v>60784.486000000004</v>
      </c>
      <c r="G27" s="507">
        <v>6.6803470986698935E-2</v>
      </c>
      <c r="H27" s="443"/>
      <c r="I27" s="443"/>
      <c r="J27" s="443"/>
      <c r="K27" s="443"/>
      <c r="L27" s="443"/>
      <c r="M27" s="443"/>
      <c r="N27" s="572"/>
      <c r="O27" s="583"/>
    </row>
    <row r="28" spans="1:20" x14ac:dyDescent="0.2">
      <c r="A28" s="194"/>
      <c r="B28" s="194"/>
      <c r="C28" s="502"/>
      <c r="D28" s="156"/>
      <c r="E28" s="156"/>
      <c r="F28" s="156"/>
      <c r="G28" s="453" t="s">
        <v>147</v>
      </c>
      <c r="H28" s="443"/>
      <c r="I28" s="443"/>
      <c r="J28" s="443"/>
      <c r="K28" s="443"/>
      <c r="L28" s="443"/>
      <c r="M28" s="443"/>
    </row>
    <row r="29" spans="1:20" x14ac:dyDescent="0.2">
      <c r="H29" s="443"/>
      <c r="I29" s="443"/>
      <c r="J29" s="443"/>
      <c r="K29" s="443"/>
      <c r="L29" s="443"/>
      <c r="M29" s="443"/>
    </row>
    <row r="30" spans="1:20" x14ac:dyDescent="0.2">
      <c r="J30" s="584"/>
      <c r="K30" s="584" t="str">
        <f>H5</f>
        <v>Duben</v>
      </c>
      <c r="L30" s="584" t="str">
        <f>J5</f>
        <v>Květen</v>
      </c>
      <c r="M30" s="584" t="str">
        <f>L5</f>
        <v>Červen</v>
      </c>
    </row>
    <row r="31" spans="1:20" x14ac:dyDescent="0.2">
      <c r="H31" s="584" t="str">
        <f t="shared" ref="H31:H38" si="6">A9</f>
        <v>JE</v>
      </c>
      <c r="I31" s="585">
        <f t="shared" ref="I31:I38" si="7">G9</f>
        <v>0</v>
      </c>
      <c r="J31" s="584" t="str">
        <f t="shared" ref="J31:J38" si="8">A9</f>
        <v>JE</v>
      </c>
      <c r="K31" s="492">
        <f t="shared" ref="K31:K38" si="9">H9</f>
        <v>0</v>
      </c>
      <c r="L31" s="492">
        <f t="shared" ref="L31:L38" si="10">J9</f>
        <v>0</v>
      </c>
      <c r="M31" s="492">
        <f t="shared" ref="M31:M38" si="11">L9</f>
        <v>0</v>
      </c>
    </row>
    <row r="32" spans="1:20" ht="12.75" customHeight="1" x14ac:dyDescent="0.2">
      <c r="H32" s="584" t="str">
        <f t="shared" si="6"/>
        <v>PE</v>
      </c>
      <c r="I32" s="585">
        <f t="shared" si="7"/>
        <v>0.40414364770753425</v>
      </c>
      <c r="J32" s="584" t="str">
        <f t="shared" si="8"/>
        <v>PE</v>
      </c>
      <c r="K32" s="492">
        <f t="shared" si="9"/>
        <v>1511773.8570000003</v>
      </c>
      <c r="L32" s="492">
        <f t="shared" si="10"/>
        <v>1692654.7560000001</v>
      </c>
      <c r="M32" s="492">
        <f t="shared" si="11"/>
        <v>1734812.1809999999</v>
      </c>
    </row>
    <row r="33" spans="8:13" x14ac:dyDescent="0.2">
      <c r="H33" s="584" t="str">
        <f t="shared" si="6"/>
        <v>PPE</v>
      </c>
      <c r="I33" s="585">
        <f t="shared" si="7"/>
        <v>0.61972863953061974</v>
      </c>
      <c r="J33" s="584" t="str">
        <f t="shared" si="8"/>
        <v>PPE</v>
      </c>
      <c r="K33" s="492">
        <f t="shared" si="9"/>
        <v>17945.5</v>
      </c>
      <c r="L33" s="492">
        <f t="shared" si="10"/>
        <v>12422.98</v>
      </c>
      <c r="M33" s="492">
        <f t="shared" si="11"/>
        <v>38835.53</v>
      </c>
    </row>
    <row r="34" spans="8:13" ht="13.5" customHeight="1" x14ac:dyDescent="0.2">
      <c r="H34" s="584" t="str">
        <f t="shared" si="6"/>
        <v>PSE</v>
      </c>
      <c r="I34" s="585">
        <f t="shared" si="7"/>
        <v>5.0624508061112683E-2</v>
      </c>
      <c r="J34" s="584" t="str">
        <f t="shared" si="8"/>
        <v>PSE</v>
      </c>
      <c r="K34" s="492">
        <f t="shared" si="9"/>
        <v>13675.022000000001</v>
      </c>
      <c r="L34" s="492">
        <f t="shared" si="10"/>
        <v>12326.406000000003</v>
      </c>
      <c r="M34" s="492">
        <f t="shared" si="11"/>
        <v>9068.3109999999997</v>
      </c>
    </row>
    <row r="35" spans="8:13" ht="12.75" customHeight="1" x14ac:dyDescent="0.2">
      <c r="H35" s="584" t="str">
        <f t="shared" si="6"/>
        <v>VE</v>
      </c>
      <c r="I35" s="585">
        <f t="shared" si="7"/>
        <v>7.044956592766595E-2</v>
      </c>
      <c r="J35" s="584" t="str">
        <f t="shared" si="8"/>
        <v>VE</v>
      </c>
      <c r="K35" s="492">
        <f t="shared" si="9"/>
        <v>29649.138999999999</v>
      </c>
      <c r="L35" s="492">
        <f t="shared" si="10"/>
        <v>20388.588</v>
      </c>
      <c r="M35" s="492">
        <f t="shared" si="11"/>
        <v>25594.728999999999</v>
      </c>
    </row>
    <row r="36" spans="8:13" ht="12.75" customHeight="1" x14ac:dyDescent="0.2">
      <c r="H36" s="584" t="str">
        <f t="shared" si="6"/>
        <v>PVE</v>
      </c>
      <c r="I36" s="585">
        <f t="shared" si="7"/>
        <v>0</v>
      </c>
      <c r="J36" s="584" t="str">
        <f t="shared" si="8"/>
        <v>PVE</v>
      </c>
      <c r="K36" s="492">
        <f t="shared" si="9"/>
        <v>0</v>
      </c>
      <c r="L36" s="492">
        <f t="shared" si="10"/>
        <v>0</v>
      </c>
      <c r="M36" s="492">
        <f t="shared" si="11"/>
        <v>0</v>
      </c>
    </row>
    <row r="37" spans="8:13" ht="12.75" customHeight="1" x14ac:dyDescent="0.2">
      <c r="H37" s="584" t="str">
        <f t="shared" si="6"/>
        <v>VTE</v>
      </c>
      <c r="I37" s="585">
        <f t="shared" si="7"/>
        <v>0.30943870030041937</v>
      </c>
      <c r="J37" s="584" t="str">
        <f t="shared" si="8"/>
        <v>VTE</v>
      </c>
      <c r="K37" s="492">
        <f t="shared" si="9"/>
        <v>12888.668</v>
      </c>
      <c r="L37" s="492">
        <f t="shared" si="10"/>
        <v>16301.123</v>
      </c>
      <c r="M37" s="492">
        <f t="shared" si="11"/>
        <v>6137.3890000000001</v>
      </c>
    </row>
    <row r="38" spans="8:13" ht="12.75" customHeight="1" x14ac:dyDescent="0.2">
      <c r="H38" s="584" t="str">
        <f t="shared" si="6"/>
        <v>FVE</v>
      </c>
      <c r="I38" s="585">
        <f t="shared" si="7"/>
        <v>8.2050924174031703E-2</v>
      </c>
      <c r="J38" s="584" t="str">
        <f t="shared" si="8"/>
        <v>FVE</v>
      </c>
      <c r="K38" s="492">
        <f t="shared" si="9"/>
        <v>17873.580999999969</v>
      </c>
      <c r="L38" s="492">
        <f t="shared" si="10"/>
        <v>23420.800999999927</v>
      </c>
      <c r="M38" s="492">
        <f t="shared" si="11"/>
        <v>19968.341999999953</v>
      </c>
    </row>
  </sheetData>
  <mergeCells count="20">
    <mergeCell ref="A22:A23"/>
    <mergeCell ref="B22:G22"/>
    <mergeCell ref="A7:A8"/>
    <mergeCell ref="B7:G7"/>
    <mergeCell ref="H7:M7"/>
    <mergeCell ref="B18:G18"/>
    <mergeCell ref="B19:G19"/>
    <mergeCell ref="B20:C20"/>
    <mergeCell ref="D20:E20"/>
    <mergeCell ref="F20:G20"/>
    <mergeCell ref="L5:M5"/>
    <mergeCell ref="B3:G3"/>
    <mergeCell ref="H3:M3"/>
    <mergeCell ref="B4:G4"/>
    <mergeCell ref="H4:M4"/>
    <mergeCell ref="B5:C5"/>
    <mergeCell ref="D5:E5"/>
    <mergeCell ref="F5:G5"/>
    <mergeCell ref="H5:I5"/>
    <mergeCell ref="J5:K5"/>
  </mergeCells>
  <pageMargins left="0.31496062992125984" right="0.31496062992125984" top="0.35433070866141736" bottom="0.35433070866141736" header="0.31496062992125984" footer="0.19685039370078741"/>
  <pageSetup paperSize="9" fitToWidth="0" fitToHeight="0" orientation="landscape" r:id="rId1"/>
  <headerFooter differentFirst="1" scaleWithDoc="0">
    <oddFooter>&amp;C&amp;8Stránka &amp;P z &amp;N</oddFooter>
  </headerFooter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1"/>
  <dimension ref="A1:X39"/>
  <sheetViews>
    <sheetView showGridLines="0" tabSelected="1" zoomScaleNormal="100" workbookViewId="0">
      <selection activeCell="A2" sqref="A2"/>
    </sheetView>
  </sheetViews>
  <sheetFormatPr defaultRowHeight="12" x14ac:dyDescent="0.2"/>
  <cols>
    <col min="1" max="1" width="9.42578125" style="18" customWidth="1"/>
    <col min="2" max="2" width="14.42578125" style="18" customWidth="1"/>
    <col min="3" max="3" width="8" style="18" bestFit="1" customWidth="1"/>
    <col min="4" max="4" width="14.42578125" style="18" customWidth="1"/>
    <col min="5" max="5" width="8" style="18" bestFit="1" customWidth="1"/>
    <col min="6" max="6" width="14.42578125" style="18" customWidth="1"/>
    <col min="7" max="7" width="8" style="18" customWidth="1"/>
    <col min="8" max="8" width="14.42578125" style="18" customWidth="1"/>
    <col min="9" max="9" width="8" style="18" bestFit="1" customWidth="1"/>
    <col min="10" max="10" width="14.42578125" style="18" customWidth="1"/>
    <col min="11" max="11" width="8" style="18" customWidth="1"/>
    <col min="12" max="12" width="14.42578125" style="18" customWidth="1"/>
    <col min="13" max="13" width="8" style="18" customWidth="1"/>
    <col min="14" max="26" width="9.140625" style="18" customWidth="1"/>
    <col min="27" max="16384" width="9.140625" style="18"/>
  </cols>
  <sheetData>
    <row r="1" spans="1:24" ht="18.75" x14ac:dyDescent="0.3">
      <c r="A1" s="434" t="s">
        <v>407</v>
      </c>
      <c r="M1" s="435" t="str">
        <f>Obsah!$A$1</f>
        <v>II. čtvrtletí 2016</v>
      </c>
    </row>
    <row r="2" spans="1:24" ht="7.5" customHeight="1" x14ac:dyDescent="0.2"/>
    <row r="3" spans="1:24" x14ac:dyDescent="0.2">
      <c r="A3" s="436"/>
      <c r="B3" s="721" t="s">
        <v>305</v>
      </c>
      <c r="C3" s="721"/>
      <c r="D3" s="721"/>
      <c r="E3" s="721"/>
      <c r="F3" s="721"/>
      <c r="G3" s="726"/>
      <c r="H3" s="720" t="s">
        <v>33</v>
      </c>
      <c r="I3" s="721"/>
      <c r="J3" s="721"/>
      <c r="K3" s="721"/>
      <c r="L3" s="721"/>
      <c r="M3" s="721"/>
      <c r="N3" s="56"/>
    </row>
    <row r="4" spans="1:24" ht="13.5" x14ac:dyDescent="0.25">
      <c r="A4" s="436"/>
      <c r="B4" s="722" t="s">
        <v>274</v>
      </c>
      <c r="C4" s="723"/>
      <c r="D4" s="723"/>
      <c r="E4" s="723"/>
      <c r="F4" s="723"/>
      <c r="G4" s="727"/>
      <c r="H4" s="722" t="s">
        <v>5</v>
      </c>
      <c r="I4" s="723"/>
      <c r="J4" s="723"/>
      <c r="K4" s="723"/>
      <c r="L4" s="723"/>
      <c r="M4" s="723"/>
      <c r="N4" s="503"/>
    </row>
    <row r="5" spans="1:24" x14ac:dyDescent="0.2">
      <c r="A5" s="169"/>
      <c r="B5" s="717" t="s">
        <v>86</v>
      </c>
      <c r="C5" s="718"/>
      <c r="D5" s="717" t="s">
        <v>87</v>
      </c>
      <c r="E5" s="718"/>
      <c r="F5" s="717" t="s">
        <v>88</v>
      </c>
      <c r="G5" s="718"/>
      <c r="H5" s="717" t="s">
        <v>86</v>
      </c>
      <c r="I5" s="718"/>
      <c r="J5" s="717" t="s">
        <v>87</v>
      </c>
      <c r="K5" s="718"/>
      <c r="L5" s="717" t="s">
        <v>88</v>
      </c>
      <c r="M5" s="719"/>
      <c r="N5" s="433"/>
    </row>
    <row r="6" spans="1:24" x14ac:dyDescent="0.2">
      <c r="A6" s="157"/>
      <c r="B6" s="639" t="s">
        <v>342</v>
      </c>
      <c r="C6" s="444" t="s">
        <v>340</v>
      </c>
      <c r="D6" s="444" t="s">
        <v>342</v>
      </c>
      <c r="E6" s="444" t="s">
        <v>340</v>
      </c>
      <c r="F6" s="444" t="s">
        <v>342</v>
      </c>
      <c r="G6" s="444" t="s">
        <v>340</v>
      </c>
      <c r="H6" s="444" t="s">
        <v>342</v>
      </c>
      <c r="I6" s="444" t="s">
        <v>340</v>
      </c>
      <c r="J6" s="444" t="s">
        <v>342</v>
      </c>
      <c r="K6" s="444" t="s">
        <v>340</v>
      </c>
      <c r="L6" s="444" t="s">
        <v>342</v>
      </c>
      <c r="M6" s="445" t="s">
        <v>340</v>
      </c>
      <c r="N6" s="433"/>
    </row>
    <row r="7" spans="1:24" x14ac:dyDescent="0.2">
      <c r="A7" s="707" t="s">
        <v>72</v>
      </c>
      <c r="B7" s="661">
        <f>F8</f>
        <v>2721.6160399999999</v>
      </c>
      <c r="C7" s="662"/>
      <c r="D7" s="662"/>
      <c r="E7" s="662"/>
      <c r="F7" s="662"/>
      <c r="G7" s="663"/>
      <c r="H7" s="661">
        <f>SUM(H8,J8,L8)</f>
        <v>3236996.5520000001</v>
      </c>
      <c r="I7" s="662"/>
      <c r="J7" s="662"/>
      <c r="K7" s="662"/>
      <c r="L7" s="662"/>
      <c r="M7" s="662"/>
      <c r="N7" s="504"/>
    </row>
    <row r="8" spans="1:24" x14ac:dyDescent="0.2">
      <c r="A8" s="709"/>
      <c r="B8" s="446">
        <f>SUM(B9:B16)</f>
        <v>2722.8329399999998</v>
      </c>
      <c r="C8" s="565">
        <v>0.12398567789491778</v>
      </c>
      <c r="D8" s="447">
        <f>SUM(D9:D16)</f>
        <v>2722.4216799999999</v>
      </c>
      <c r="E8" s="565">
        <v>0.12398950011131775</v>
      </c>
      <c r="F8" s="447">
        <f>SUM(F9:F16)</f>
        <v>2721.6160399999999</v>
      </c>
      <c r="G8" s="565">
        <v>0.12402629818696159</v>
      </c>
      <c r="H8" s="446">
        <f t="shared" ref="H8" si="0">SUM(H9:H16)</f>
        <v>1067435.5140000002</v>
      </c>
      <c r="I8" s="565">
        <v>0.15093217748443855</v>
      </c>
      <c r="J8" s="447">
        <f t="shared" ref="J8" si="1">SUM(J9:J16)</f>
        <v>1012365.1229999999</v>
      </c>
      <c r="K8" s="565">
        <v>0.14630561831488523</v>
      </c>
      <c r="L8" s="447">
        <f t="shared" ref="L8" si="2">SUM(L9:L16)</f>
        <v>1157195.9149999998</v>
      </c>
      <c r="M8" s="565">
        <v>0.18515638229809817</v>
      </c>
      <c r="N8" s="20"/>
    </row>
    <row r="9" spans="1:24" x14ac:dyDescent="0.2">
      <c r="A9" s="450" t="s">
        <v>8</v>
      </c>
      <c r="B9" s="327">
        <v>2040</v>
      </c>
      <c r="C9" s="500">
        <v>0.47552447552447552</v>
      </c>
      <c r="D9" s="210">
        <v>2040</v>
      </c>
      <c r="E9" s="500">
        <v>0.47552447552447552</v>
      </c>
      <c r="F9" s="210">
        <v>2040</v>
      </c>
      <c r="G9" s="500">
        <v>0.47552447552447552</v>
      </c>
      <c r="H9" s="327">
        <v>977960.11</v>
      </c>
      <c r="I9" s="500">
        <v>0.38322645248465698</v>
      </c>
      <c r="J9" s="210">
        <v>914044.53</v>
      </c>
      <c r="K9" s="500">
        <v>0.3609967318235735</v>
      </c>
      <c r="L9" s="210">
        <v>1062404.51</v>
      </c>
      <c r="M9" s="500">
        <v>0.55594722410800479</v>
      </c>
      <c r="N9" s="570"/>
      <c r="O9" s="582"/>
      <c r="X9" s="492"/>
    </row>
    <row r="10" spans="1:24" x14ac:dyDescent="0.2">
      <c r="A10" s="431" t="s">
        <v>36</v>
      </c>
      <c r="B10" s="327">
        <v>15.26</v>
      </c>
      <c r="C10" s="500">
        <v>1.4067699189079183E-3</v>
      </c>
      <c r="D10" s="210">
        <v>15.26</v>
      </c>
      <c r="E10" s="500">
        <v>1.4067906689031501E-3</v>
      </c>
      <c r="F10" s="210">
        <v>15.26</v>
      </c>
      <c r="G10" s="500">
        <v>1.4066949646496445E-3</v>
      </c>
      <c r="H10" s="327">
        <v>5420.6759999999995</v>
      </c>
      <c r="I10" s="500">
        <v>1.5523521535011457E-3</v>
      </c>
      <c r="J10" s="210">
        <v>4471.7530000000006</v>
      </c>
      <c r="K10" s="500">
        <v>1.338428088247173E-3</v>
      </c>
      <c r="L10" s="210">
        <v>3738.1030000000001</v>
      </c>
      <c r="M10" s="500">
        <v>1.1309702916126568E-3</v>
      </c>
      <c r="N10" s="570"/>
      <c r="O10" s="582"/>
      <c r="X10" s="492"/>
    </row>
    <row r="11" spans="1:24" x14ac:dyDescent="0.2">
      <c r="A11" s="431" t="s">
        <v>37</v>
      </c>
      <c r="B11" s="448">
        <v>0</v>
      </c>
      <c r="C11" s="500">
        <v>0</v>
      </c>
      <c r="D11" s="449">
        <v>0</v>
      </c>
      <c r="E11" s="500">
        <v>0</v>
      </c>
      <c r="F11" s="449">
        <v>0</v>
      </c>
      <c r="G11" s="500">
        <v>0</v>
      </c>
      <c r="H11" s="448">
        <v>0</v>
      </c>
      <c r="I11" s="500">
        <v>0</v>
      </c>
      <c r="J11" s="449">
        <v>0</v>
      </c>
      <c r="K11" s="500">
        <v>0</v>
      </c>
      <c r="L11" s="449">
        <v>0</v>
      </c>
      <c r="M11" s="500">
        <v>0</v>
      </c>
      <c r="N11" s="570"/>
      <c r="O11" s="582"/>
      <c r="X11" s="492"/>
    </row>
    <row r="12" spans="1:24" x14ac:dyDescent="0.2">
      <c r="A12" s="431" t="s">
        <v>38</v>
      </c>
      <c r="B12" s="327">
        <v>74.97399999999999</v>
      </c>
      <c r="C12" s="500">
        <v>8.7654237272283109E-2</v>
      </c>
      <c r="D12" s="210">
        <v>74.935999999999993</v>
      </c>
      <c r="E12" s="500">
        <v>8.7608376434497273E-2</v>
      </c>
      <c r="F12" s="210">
        <v>74.825999999999993</v>
      </c>
      <c r="G12" s="500">
        <v>8.699514135867574E-2</v>
      </c>
      <c r="H12" s="327">
        <v>38080.162000000011</v>
      </c>
      <c r="I12" s="500">
        <v>0.12618877028708231</v>
      </c>
      <c r="J12" s="210">
        <v>38097.648999999998</v>
      </c>
      <c r="K12" s="500">
        <v>0.13091223148459158</v>
      </c>
      <c r="L12" s="210">
        <v>36353.966999999997</v>
      </c>
      <c r="M12" s="500">
        <v>0.13657970212794268</v>
      </c>
      <c r="N12" s="570"/>
      <c r="O12" s="582"/>
      <c r="X12" s="492"/>
    </row>
    <row r="13" spans="1:24" x14ac:dyDescent="0.2">
      <c r="A13" s="431" t="s">
        <v>59</v>
      </c>
      <c r="B13" s="448">
        <v>16.43559999999999</v>
      </c>
      <c r="C13" s="500">
        <v>1.5123639405235229E-2</v>
      </c>
      <c r="D13" s="449">
        <v>16.440099999999994</v>
      </c>
      <c r="E13" s="500">
        <v>1.5132733237585306E-2</v>
      </c>
      <c r="F13" s="449">
        <v>16.34109999999999</v>
      </c>
      <c r="G13" s="500">
        <v>1.5066791458755386E-2</v>
      </c>
      <c r="H13" s="448">
        <v>7432.6990000000005</v>
      </c>
      <c r="I13" s="500">
        <v>3.9837863352856905E-2</v>
      </c>
      <c r="J13" s="449">
        <v>3052.1680000000001</v>
      </c>
      <c r="K13" s="500">
        <v>2.3417996726586711E-2</v>
      </c>
      <c r="L13" s="449">
        <v>4925.251000000002</v>
      </c>
      <c r="M13" s="500">
        <v>2.6130824774664309E-2</v>
      </c>
      <c r="N13" s="570"/>
      <c r="O13" s="582"/>
      <c r="X13" s="492"/>
    </row>
    <row r="14" spans="1:24" x14ac:dyDescent="0.2">
      <c r="A14" s="431" t="s">
        <v>60</v>
      </c>
      <c r="B14" s="327">
        <v>475</v>
      </c>
      <c r="C14" s="500">
        <v>0.40546308151941957</v>
      </c>
      <c r="D14" s="210">
        <v>475</v>
      </c>
      <c r="E14" s="500">
        <v>0.40546308151941957</v>
      </c>
      <c r="F14" s="210">
        <v>475</v>
      </c>
      <c r="G14" s="500">
        <v>0.40546308151941957</v>
      </c>
      <c r="H14" s="327">
        <v>27234.97</v>
      </c>
      <c r="I14" s="500">
        <v>0.30855844756013101</v>
      </c>
      <c r="J14" s="210">
        <v>38687.4</v>
      </c>
      <c r="K14" s="500">
        <v>0.37607358045040296</v>
      </c>
      <c r="L14" s="210">
        <v>36955.769999999997</v>
      </c>
      <c r="M14" s="500">
        <v>0.56549524140045859</v>
      </c>
      <c r="N14" s="570"/>
      <c r="O14" s="582"/>
      <c r="P14" s="194"/>
      <c r="Q14" s="502"/>
      <c r="R14" s="156"/>
      <c r="S14" s="156"/>
      <c r="T14" s="156"/>
      <c r="U14" s="156"/>
      <c r="X14" s="492"/>
    </row>
    <row r="15" spans="1:24" x14ac:dyDescent="0.2">
      <c r="A15" s="431" t="s">
        <v>61</v>
      </c>
      <c r="B15" s="327">
        <v>10.91</v>
      </c>
      <c r="C15" s="500">
        <v>3.8683018722084676E-2</v>
      </c>
      <c r="D15" s="210">
        <v>10.91</v>
      </c>
      <c r="E15" s="493">
        <v>3.8683018722084676E-2</v>
      </c>
      <c r="F15" s="210">
        <v>10.91</v>
      </c>
      <c r="G15" s="493">
        <v>3.8893735256654099E-2</v>
      </c>
      <c r="H15" s="327">
        <v>1422.816</v>
      </c>
      <c r="I15" s="493">
        <v>3.759257708723316E-2</v>
      </c>
      <c r="J15" s="210">
        <v>2009.4670000000001</v>
      </c>
      <c r="K15" s="493">
        <v>4.5659576421230211E-2</v>
      </c>
      <c r="L15" s="210">
        <v>852.60400000000004</v>
      </c>
      <c r="M15" s="493">
        <v>4.1476040013148127E-2</v>
      </c>
      <c r="N15" s="570"/>
      <c r="O15" s="582"/>
      <c r="P15" s="194"/>
      <c r="Q15" s="502"/>
      <c r="R15" s="156"/>
      <c r="S15" s="156"/>
      <c r="T15" s="156"/>
      <c r="U15" s="156"/>
      <c r="X15" s="492"/>
    </row>
    <row r="16" spans="1:24" ht="12.75" thickBot="1" x14ac:dyDescent="0.25">
      <c r="A16" s="165" t="s">
        <v>62</v>
      </c>
      <c r="B16" s="497">
        <v>90.253339999999881</v>
      </c>
      <c r="C16" s="501">
        <v>4.3723182936123747E-2</v>
      </c>
      <c r="D16" s="498">
        <v>89.8755799999999</v>
      </c>
      <c r="E16" s="494">
        <v>4.361396274087688E-2</v>
      </c>
      <c r="F16" s="498">
        <v>89.278939999999892</v>
      </c>
      <c r="G16" s="494">
        <v>4.3645714902247973E-2</v>
      </c>
      <c r="H16" s="497">
        <v>9884.0810000000001</v>
      </c>
      <c r="I16" s="499">
        <v>4.2499421216717952E-2</v>
      </c>
      <c r="J16" s="498">
        <v>12002.155999999997</v>
      </c>
      <c r="K16" s="499">
        <v>4.1631833007640701E-2</v>
      </c>
      <c r="L16" s="498">
        <v>11965.710000000014</v>
      </c>
      <c r="M16" s="499">
        <v>4.2534494227794942E-2</v>
      </c>
      <c r="N16" s="570"/>
      <c r="O16" s="582"/>
      <c r="P16" s="194"/>
      <c r="Q16" s="502"/>
      <c r="R16" s="156"/>
      <c r="S16" s="156"/>
      <c r="T16" s="156"/>
      <c r="U16" s="156"/>
      <c r="X16" s="492"/>
    </row>
    <row r="17" spans="1:15" x14ac:dyDescent="0.2">
      <c r="A17" s="186"/>
      <c r="B17" s="443"/>
      <c r="C17" s="443"/>
      <c r="D17" s="443"/>
      <c r="E17" s="443"/>
      <c r="F17" s="443"/>
      <c r="G17" s="443"/>
      <c r="H17" s="443"/>
      <c r="I17" s="443"/>
      <c r="J17" s="443"/>
      <c r="K17" s="443"/>
      <c r="L17" s="453"/>
      <c r="M17" s="453" t="s">
        <v>148</v>
      </c>
      <c r="N17" s="571"/>
      <c r="O17" s="453"/>
    </row>
    <row r="18" spans="1:15" x14ac:dyDescent="0.2">
      <c r="A18" s="437"/>
      <c r="B18" s="721" t="s">
        <v>341</v>
      </c>
      <c r="C18" s="721"/>
      <c r="D18" s="721"/>
      <c r="E18" s="721"/>
      <c r="F18" s="721"/>
      <c r="G18" s="726"/>
      <c r="H18" s="443"/>
      <c r="I18" s="443"/>
      <c r="J18" s="443"/>
      <c r="K18" s="443"/>
      <c r="L18" s="443"/>
      <c r="M18" s="443"/>
      <c r="N18" s="572"/>
      <c r="O18" s="443"/>
    </row>
    <row r="19" spans="1:15" x14ac:dyDescent="0.2">
      <c r="A19" s="495"/>
      <c r="B19" s="728" t="s">
        <v>5</v>
      </c>
      <c r="C19" s="729"/>
      <c r="D19" s="729"/>
      <c r="E19" s="729"/>
      <c r="F19" s="729"/>
      <c r="G19" s="729"/>
      <c r="H19" s="572" t="str">
        <f>A24</f>
        <v>VO z vvn</v>
      </c>
      <c r="I19" s="583">
        <f>(B24+D24+F24)/'12'!B24</f>
        <v>1.5057360787491295E-2</v>
      </c>
      <c r="J19" s="584" t="str">
        <f>A9</f>
        <v>JE</v>
      </c>
      <c r="K19" s="570">
        <f t="shared" ref="K19:K26" si="3">H9+J9+L9</f>
        <v>2954409.1500000004</v>
      </c>
      <c r="L19" s="584" t="str">
        <f>A9</f>
        <v>JE</v>
      </c>
      <c r="M19" s="582">
        <f>K19/'12'!B4</f>
        <v>0.42236648127141058</v>
      </c>
      <c r="N19" s="572"/>
      <c r="O19" s="443"/>
    </row>
    <row r="20" spans="1:15" x14ac:dyDescent="0.2">
      <c r="A20" s="496"/>
      <c r="B20" s="719" t="s">
        <v>86</v>
      </c>
      <c r="C20" s="718"/>
      <c r="D20" s="719" t="s">
        <v>87</v>
      </c>
      <c r="E20" s="718"/>
      <c r="F20" s="719" t="s">
        <v>88</v>
      </c>
      <c r="G20" s="718"/>
      <c r="H20" s="572" t="str">
        <f>A25</f>
        <v>VO z vn</v>
      </c>
      <c r="I20" s="583">
        <f>(B25+D25+F25)/'12'!C24</f>
        <v>6.3064019344036867E-2</v>
      </c>
      <c r="J20" s="584" t="str">
        <f t="shared" ref="J20:J26" si="4">A10</f>
        <v>PE</v>
      </c>
      <c r="K20" s="570">
        <f t="shared" si="3"/>
        <v>13630.531999999999</v>
      </c>
      <c r="L20" s="584" t="str">
        <f t="shared" ref="L20:L26" si="5">A10</f>
        <v>PE</v>
      </c>
      <c r="M20" s="582">
        <f>K20/'12'!C4</f>
        <v>1.3444755934765068E-3</v>
      </c>
      <c r="N20" s="572"/>
      <c r="O20" s="443"/>
    </row>
    <row r="21" spans="1:15" x14ac:dyDescent="0.2">
      <c r="A21" s="638"/>
      <c r="B21" s="639" t="s">
        <v>342</v>
      </c>
      <c r="C21" s="444" t="s">
        <v>340</v>
      </c>
      <c r="D21" s="444" t="s">
        <v>342</v>
      </c>
      <c r="E21" s="444" t="s">
        <v>340</v>
      </c>
      <c r="F21" s="444" t="s">
        <v>342</v>
      </c>
      <c r="G21" s="568" t="s">
        <v>340</v>
      </c>
      <c r="H21" s="572" t="str">
        <f>A26</f>
        <v>MOP</v>
      </c>
      <c r="I21" s="583">
        <f>(B26+D26+F26)/'12'!D24</f>
        <v>4.5205370622057414E-2</v>
      </c>
      <c r="J21" s="584" t="str">
        <f t="shared" si="4"/>
        <v>PPE</v>
      </c>
      <c r="K21" s="570">
        <f t="shared" si="3"/>
        <v>0</v>
      </c>
      <c r="L21" s="584" t="str">
        <f t="shared" si="5"/>
        <v>PPE</v>
      </c>
      <c r="M21" s="582">
        <f>K21/'12'!D4</f>
        <v>0</v>
      </c>
      <c r="N21" s="572"/>
      <c r="O21" s="443"/>
    </row>
    <row r="22" spans="1:15" x14ac:dyDescent="0.2">
      <c r="A22" s="724" t="s">
        <v>72</v>
      </c>
      <c r="B22" s="661">
        <f>SUM(B23:F23)</f>
        <v>626243.10906051192</v>
      </c>
      <c r="C22" s="662"/>
      <c r="D22" s="662"/>
      <c r="E22" s="662"/>
      <c r="F22" s="662"/>
      <c r="G22" s="662"/>
      <c r="H22" s="572" t="str">
        <f>A27</f>
        <v>MOO</v>
      </c>
      <c r="I22" s="583">
        <f>(B27+D27+F27)/'12'!E24</f>
        <v>4.869384041288808E-2</v>
      </c>
      <c r="J22" s="584" t="str">
        <f t="shared" si="4"/>
        <v>PSE</v>
      </c>
      <c r="K22" s="570">
        <f t="shared" si="3"/>
        <v>112531.77800000002</v>
      </c>
      <c r="L22" s="584" t="str">
        <f t="shared" si="5"/>
        <v>PSE</v>
      </c>
      <c r="M22" s="582">
        <f>K22/'12'!E4</f>
        <v>0.13100900860779152</v>
      </c>
      <c r="N22" s="572"/>
      <c r="O22" s="443"/>
    </row>
    <row r="23" spans="1:15" x14ac:dyDescent="0.2">
      <c r="A23" s="725"/>
      <c r="B23" s="446">
        <f>SUM(B24:B27)</f>
        <v>215919.73842742702</v>
      </c>
      <c r="C23" s="566">
        <v>4.9621622313742786E-2</v>
      </c>
      <c r="D23" s="447">
        <f>SUM(D24:D27)</f>
        <v>210544.93800704298</v>
      </c>
      <c r="E23" s="566">
        <v>4.9560532568853323E-2</v>
      </c>
      <c r="F23" s="447">
        <f>SUM(F24:F27)</f>
        <v>199778.33344388701</v>
      </c>
      <c r="G23" s="566">
        <v>4.9512325865335369E-2</v>
      </c>
      <c r="H23" s="443"/>
      <c r="I23" s="443"/>
      <c r="J23" s="584" t="str">
        <f t="shared" si="4"/>
        <v>VE</v>
      </c>
      <c r="K23" s="570">
        <f t="shared" si="3"/>
        <v>15410.118000000002</v>
      </c>
      <c r="L23" s="584" t="str">
        <f t="shared" si="5"/>
        <v>VE</v>
      </c>
      <c r="M23" s="582">
        <f>K23/'12'!F4</f>
        <v>3.049139502519228E-2</v>
      </c>
      <c r="N23" s="572"/>
      <c r="O23" s="443"/>
    </row>
    <row r="24" spans="1:15" x14ac:dyDescent="0.2">
      <c r="A24" s="430" t="s">
        <v>9</v>
      </c>
      <c r="B24" s="579">
        <v>9104.5709999999999</v>
      </c>
      <c r="C24" s="506">
        <v>1.5544236852624118E-2</v>
      </c>
      <c r="D24" s="508">
        <v>10294.825000000001</v>
      </c>
      <c r="E24" s="506">
        <v>1.6894106394001691E-2</v>
      </c>
      <c r="F24" s="508">
        <v>10078.414000000001</v>
      </c>
      <c r="G24" s="506">
        <v>1.3215734267557235E-2</v>
      </c>
      <c r="H24" s="443"/>
      <c r="I24" s="443"/>
      <c r="J24" s="584" t="str">
        <f t="shared" si="4"/>
        <v>PVE</v>
      </c>
      <c r="K24" s="570">
        <f t="shared" si="3"/>
        <v>102878.13999999998</v>
      </c>
      <c r="L24" s="584" t="str">
        <f t="shared" si="5"/>
        <v>PVE</v>
      </c>
      <c r="M24" s="582">
        <f>K24/'12'!G4</f>
        <v>0.40110275621213665</v>
      </c>
      <c r="N24" s="572"/>
      <c r="O24" s="583"/>
    </row>
    <row r="25" spans="1:15" x14ac:dyDescent="0.2">
      <c r="A25" s="430" t="s">
        <v>10</v>
      </c>
      <c r="B25" s="579">
        <v>122060.29380624701</v>
      </c>
      <c r="C25" s="506">
        <v>6.2277678728151327E-2</v>
      </c>
      <c r="D25" s="508">
        <v>121985.167311307</v>
      </c>
      <c r="E25" s="506">
        <v>6.1034932499428499E-2</v>
      </c>
      <c r="F25" s="508">
        <v>120445.938741784</v>
      </c>
      <c r="G25" s="506">
        <v>6.6137087372171569E-2</v>
      </c>
      <c r="H25" s="443"/>
      <c r="I25" s="443"/>
      <c r="J25" s="584" t="str">
        <f t="shared" si="4"/>
        <v>VTE</v>
      </c>
      <c r="K25" s="570">
        <f t="shared" si="3"/>
        <v>4284.8870000000006</v>
      </c>
      <c r="L25" s="584" t="str">
        <f t="shared" si="5"/>
        <v>VTE</v>
      </c>
      <c r="M25" s="582">
        <f>K25/'12'!H4</f>
        <v>4.1838623713765268E-2</v>
      </c>
      <c r="N25" s="572"/>
      <c r="O25" s="583"/>
    </row>
    <row r="26" spans="1:15" x14ac:dyDescent="0.2">
      <c r="A26" s="430" t="s">
        <v>199</v>
      </c>
      <c r="B26" s="579">
        <v>28299.445494879001</v>
      </c>
      <c r="C26" s="506">
        <v>4.4805571936697909E-2</v>
      </c>
      <c r="D26" s="508">
        <v>27350.382570303002</v>
      </c>
      <c r="E26" s="506">
        <v>4.5603142131430865E-2</v>
      </c>
      <c r="F26" s="508">
        <v>24481.7262997</v>
      </c>
      <c r="G26" s="506">
        <v>4.5231148477111613E-2</v>
      </c>
      <c r="H26" s="443"/>
      <c r="I26" s="443"/>
      <c r="J26" s="584" t="str">
        <f t="shared" si="4"/>
        <v>FVE</v>
      </c>
      <c r="K26" s="570">
        <f t="shared" si="3"/>
        <v>33851.947000000015</v>
      </c>
      <c r="L26" s="584" t="str">
        <f t="shared" si="5"/>
        <v>FVE</v>
      </c>
      <c r="M26" s="582">
        <f>K26/'12'!I4</f>
        <v>4.2199921556291417E-2</v>
      </c>
      <c r="N26" s="572"/>
      <c r="O26" s="583"/>
    </row>
    <row r="27" spans="1:15" ht="12.75" thickBot="1" x14ac:dyDescent="0.25">
      <c r="A27" s="432" t="s">
        <v>197</v>
      </c>
      <c r="B27" s="580">
        <v>56455.428126300998</v>
      </c>
      <c r="C27" s="507">
        <v>4.8085574225166954E-2</v>
      </c>
      <c r="D27" s="509">
        <v>50914.563125433007</v>
      </c>
      <c r="E27" s="507">
        <v>4.8932588743115867E-2</v>
      </c>
      <c r="F27" s="509">
        <v>44772.254402402999</v>
      </c>
      <c r="G27" s="507">
        <v>4.9205680508346034E-2</v>
      </c>
      <c r="H27" s="443"/>
      <c r="I27" s="443"/>
      <c r="J27" s="443"/>
      <c r="K27" s="443"/>
      <c r="L27" s="443"/>
      <c r="M27" s="443"/>
      <c r="N27" s="572"/>
      <c r="O27" s="583"/>
    </row>
    <row r="28" spans="1:15" x14ac:dyDescent="0.2">
      <c r="A28" s="194"/>
      <c r="B28" s="194"/>
      <c r="C28" s="502"/>
      <c r="D28" s="156"/>
      <c r="E28" s="156"/>
      <c r="F28" s="156"/>
      <c r="G28" s="453" t="s">
        <v>147</v>
      </c>
      <c r="H28" s="443"/>
      <c r="I28" s="443"/>
      <c r="J28" s="443"/>
      <c r="K28" s="443"/>
      <c r="L28" s="443"/>
      <c r="M28" s="443"/>
      <c r="N28" s="443"/>
      <c r="O28" s="443"/>
    </row>
    <row r="29" spans="1:15" x14ac:dyDescent="0.2">
      <c r="A29" s="194"/>
      <c r="B29" s="194"/>
      <c r="C29" s="502"/>
      <c r="D29" s="156"/>
      <c r="E29" s="156"/>
      <c r="F29" s="156"/>
      <c r="G29" s="453"/>
      <c r="H29" s="443"/>
      <c r="I29" s="443"/>
      <c r="J29" s="443"/>
      <c r="K29" s="443"/>
      <c r="L29" s="443"/>
      <c r="M29" s="443"/>
      <c r="N29" s="443"/>
      <c r="O29" s="443"/>
    </row>
    <row r="30" spans="1:15" x14ac:dyDescent="0.2">
      <c r="J30" s="584"/>
      <c r="K30" s="584" t="str">
        <f>H5</f>
        <v>Duben</v>
      </c>
      <c r="L30" s="584" t="str">
        <f>J5</f>
        <v>Květen</v>
      </c>
      <c r="M30" s="584" t="str">
        <f>L5</f>
        <v>Červen</v>
      </c>
    </row>
    <row r="31" spans="1:15" x14ac:dyDescent="0.2">
      <c r="H31" s="584" t="str">
        <f t="shared" ref="H31:H38" si="6">A9</f>
        <v>JE</v>
      </c>
      <c r="I31" s="585">
        <f t="shared" ref="I31:I38" si="7">G9</f>
        <v>0.47552447552447552</v>
      </c>
      <c r="J31" s="584" t="str">
        <f t="shared" ref="J31:J38" si="8">A9</f>
        <v>JE</v>
      </c>
      <c r="K31" s="492">
        <f t="shared" ref="K31:K38" si="9">H9</f>
        <v>977960.11</v>
      </c>
      <c r="L31" s="492">
        <f t="shared" ref="L31:L38" si="10">J9</f>
        <v>914044.53</v>
      </c>
      <c r="M31" s="492">
        <f t="shared" ref="M31:M38" si="11">L9</f>
        <v>1062404.51</v>
      </c>
    </row>
    <row r="32" spans="1:15" x14ac:dyDescent="0.2">
      <c r="H32" s="584" t="str">
        <f t="shared" si="6"/>
        <v>PE</v>
      </c>
      <c r="I32" s="585">
        <f t="shared" si="7"/>
        <v>1.4066949646496445E-3</v>
      </c>
      <c r="J32" s="584" t="str">
        <f t="shared" si="8"/>
        <v>PE</v>
      </c>
      <c r="K32" s="492">
        <f t="shared" si="9"/>
        <v>5420.6759999999995</v>
      </c>
      <c r="L32" s="492">
        <f t="shared" si="10"/>
        <v>4471.7530000000006</v>
      </c>
      <c r="M32" s="492">
        <f t="shared" si="11"/>
        <v>3738.1030000000001</v>
      </c>
    </row>
    <row r="33" spans="8:13" ht="12.75" customHeight="1" x14ac:dyDescent="0.2">
      <c r="H33" s="584" t="str">
        <f t="shared" si="6"/>
        <v>PPE</v>
      </c>
      <c r="I33" s="585">
        <f t="shared" si="7"/>
        <v>0</v>
      </c>
      <c r="J33" s="584" t="str">
        <f t="shared" si="8"/>
        <v>PPE</v>
      </c>
      <c r="K33" s="492">
        <f t="shared" si="9"/>
        <v>0</v>
      </c>
      <c r="L33" s="492">
        <f t="shared" si="10"/>
        <v>0</v>
      </c>
      <c r="M33" s="492">
        <f t="shared" si="11"/>
        <v>0</v>
      </c>
    </row>
    <row r="34" spans="8:13" x14ac:dyDescent="0.2">
      <c r="H34" s="584" t="str">
        <f t="shared" si="6"/>
        <v>PSE</v>
      </c>
      <c r="I34" s="585">
        <f t="shared" si="7"/>
        <v>8.699514135867574E-2</v>
      </c>
      <c r="J34" s="584" t="str">
        <f t="shared" si="8"/>
        <v>PSE</v>
      </c>
      <c r="K34" s="492">
        <f t="shared" si="9"/>
        <v>38080.162000000011</v>
      </c>
      <c r="L34" s="492">
        <f t="shared" si="10"/>
        <v>38097.648999999998</v>
      </c>
      <c r="M34" s="492">
        <f t="shared" si="11"/>
        <v>36353.966999999997</v>
      </c>
    </row>
    <row r="35" spans="8:13" ht="13.5" customHeight="1" x14ac:dyDescent="0.2">
      <c r="H35" s="584" t="str">
        <f t="shared" si="6"/>
        <v>VE</v>
      </c>
      <c r="I35" s="585">
        <f t="shared" si="7"/>
        <v>1.5066791458755386E-2</v>
      </c>
      <c r="J35" s="584" t="str">
        <f t="shared" si="8"/>
        <v>VE</v>
      </c>
      <c r="K35" s="492">
        <f t="shared" si="9"/>
        <v>7432.6990000000005</v>
      </c>
      <c r="L35" s="492">
        <f t="shared" si="10"/>
        <v>3052.1680000000001</v>
      </c>
      <c r="M35" s="492">
        <f t="shared" si="11"/>
        <v>4925.251000000002</v>
      </c>
    </row>
    <row r="36" spans="8:13" ht="12.75" customHeight="1" x14ac:dyDescent="0.2">
      <c r="H36" s="584" t="str">
        <f t="shared" si="6"/>
        <v>PVE</v>
      </c>
      <c r="I36" s="585">
        <f t="shared" si="7"/>
        <v>0.40546308151941957</v>
      </c>
      <c r="J36" s="584" t="str">
        <f t="shared" si="8"/>
        <v>PVE</v>
      </c>
      <c r="K36" s="492">
        <f t="shared" si="9"/>
        <v>27234.97</v>
      </c>
      <c r="L36" s="492">
        <f t="shared" si="10"/>
        <v>38687.4</v>
      </c>
      <c r="M36" s="492">
        <f t="shared" si="11"/>
        <v>36955.769999999997</v>
      </c>
    </row>
    <row r="37" spans="8:13" ht="12.75" customHeight="1" x14ac:dyDescent="0.2">
      <c r="H37" s="584" t="str">
        <f t="shared" si="6"/>
        <v>VTE</v>
      </c>
      <c r="I37" s="585">
        <f t="shared" si="7"/>
        <v>3.8893735256654099E-2</v>
      </c>
      <c r="J37" s="584" t="str">
        <f t="shared" si="8"/>
        <v>VTE</v>
      </c>
      <c r="K37" s="492">
        <f t="shared" si="9"/>
        <v>1422.816</v>
      </c>
      <c r="L37" s="492">
        <f t="shared" si="10"/>
        <v>2009.4670000000001</v>
      </c>
      <c r="M37" s="492">
        <f t="shared" si="11"/>
        <v>852.60400000000004</v>
      </c>
    </row>
    <row r="38" spans="8:13" ht="12.75" customHeight="1" x14ac:dyDescent="0.2">
      <c r="H38" s="584" t="str">
        <f t="shared" si="6"/>
        <v>FVE</v>
      </c>
      <c r="I38" s="585">
        <f t="shared" si="7"/>
        <v>4.3645714902247973E-2</v>
      </c>
      <c r="J38" s="584" t="str">
        <f t="shared" si="8"/>
        <v>FVE</v>
      </c>
      <c r="K38" s="492">
        <f t="shared" si="9"/>
        <v>9884.0810000000001</v>
      </c>
      <c r="L38" s="492">
        <f t="shared" si="10"/>
        <v>12002.155999999997</v>
      </c>
      <c r="M38" s="492">
        <f t="shared" si="11"/>
        <v>11965.710000000014</v>
      </c>
    </row>
    <row r="39" spans="8:13" ht="12.75" customHeight="1" x14ac:dyDescent="0.2"/>
  </sheetData>
  <mergeCells count="20">
    <mergeCell ref="A22:A23"/>
    <mergeCell ref="B22:G22"/>
    <mergeCell ref="A7:A8"/>
    <mergeCell ref="B7:G7"/>
    <mergeCell ref="H7:M7"/>
    <mergeCell ref="B18:G18"/>
    <mergeCell ref="B19:G19"/>
    <mergeCell ref="B20:C20"/>
    <mergeCell ref="D20:E20"/>
    <mergeCell ref="F20:G20"/>
    <mergeCell ref="B3:G3"/>
    <mergeCell ref="H3:M3"/>
    <mergeCell ref="B4:G4"/>
    <mergeCell ref="H4:M4"/>
    <mergeCell ref="B5:C5"/>
    <mergeCell ref="D5:E5"/>
    <mergeCell ref="F5:G5"/>
    <mergeCell ref="H5:I5"/>
    <mergeCell ref="J5:K5"/>
    <mergeCell ref="L5:M5"/>
  </mergeCells>
  <pageMargins left="0.31496062992125984" right="0.31496062992125984" top="0.35433070866141736" bottom="0.35433070866141736" header="0.31496062992125984" footer="0.19685039370078741"/>
  <pageSetup paperSize="9" fitToWidth="0" fitToHeight="0" orientation="landscape" r:id="rId1"/>
  <headerFooter differentFirst="1" scaleWithDoc="0">
    <oddFooter>&amp;C&amp;8Stránka &amp;P z &amp;N</oddFooter>
  </headerFooter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2"/>
  <dimension ref="A1:U45"/>
  <sheetViews>
    <sheetView showGridLines="0" zoomScaleNormal="100" workbookViewId="0">
      <selection activeCell="B21" sqref="B21"/>
    </sheetView>
  </sheetViews>
  <sheetFormatPr defaultRowHeight="12" x14ac:dyDescent="0.2"/>
  <cols>
    <col min="1" max="1" width="9.42578125" style="18" customWidth="1"/>
    <col min="2" max="2" width="14.42578125" style="18" customWidth="1"/>
    <col min="3" max="3" width="8" style="18" bestFit="1" customWidth="1"/>
    <col min="4" max="4" width="14.42578125" style="18" customWidth="1"/>
    <col min="5" max="5" width="8" style="18" bestFit="1" customWidth="1"/>
    <col min="6" max="6" width="14.42578125" style="18" customWidth="1"/>
    <col min="7" max="7" width="8" style="18" bestFit="1" customWidth="1"/>
    <col min="8" max="8" width="14.42578125" style="18" customWidth="1"/>
    <col min="9" max="9" width="8" style="18" bestFit="1" customWidth="1"/>
    <col min="10" max="10" width="14.42578125" style="18" customWidth="1"/>
    <col min="11" max="11" width="8" style="18" bestFit="1" customWidth="1"/>
    <col min="12" max="12" width="14.42578125" style="18" customWidth="1"/>
    <col min="13" max="13" width="8" style="18" bestFit="1" customWidth="1"/>
    <col min="14" max="26" width="9.140625" style="18" customWidth="1"/>
    <col min="27" max="16384" width="9.140625" style="18"/>
  </cols>
  <sheetData>
    <row r="1" spans="1:21" ht="18.75" x14ac:dyDescent="0.3">
      <c r="A1" s="434" t="s">
        <v>408</v>
      </c>
      <c r="B1" s="443"/>
      <c r="C1" s="443"/>
      <c r="D1" s="443"/>
      <c r="E1" s="443"/>
      <c r="F1" s="443"/>
      <c r="G1" s="443"/>
      <c r="H1" s="443"/>
      <c r="I1" s="443"/>
      <c r="J1" s="443"/>
      <c r="K1" s="443"/>
      <c r="L1" s="443"/>
      <c r="M1" s="435" t="str">
        <f>Obsah!$A$1</f>
        <v>II. čtvrtletí 2016</v>
      </c>
      <c r="N1" s="588"/>
      <c r="O1" s="588"/>
      <c r="P1" s="589"/>
    </row>
    <row r="2" spans="1:21" ht="7.5" customHeight="1" x14ac:dyDescent="0.3">
      <c r="A2" s="434"/>
      <c r="B2" s="443"/>
      <c r="C2" s="443"/>
      <c r="D2" s="443"/>
      <c r="E2" s="443"/>
      <c r="F2" s="443"/>
      <c r="G2" s="443"/>
      <c r="H2" s="443"/>
      <c r="I2" s="443"/>
      <c r="J2" s="443"/>
      <c r="K2" s="443"/>
      <c r="L2" s="443"/>
      <c r="M2" s="443"/>
      <c r="N2" s="588"/>
      <c r="O2" s="588"/>
      <c r="P2" s="589"/>
    </row>
    <row r="3" spans="1:21" x14ac:dyDescent="0.2">
      <c r="A3" s="436"/>
      <c r="B3" s="721" t="s">
        <v>305</v>
      </c>
      <c r="C3" s="721"/>
      <c r="D3" s="721"/>
      <c r="E3" s="721"/>
      <c r="F3" s="721"/>
      <c r="G3" s="726"/>
      <c r="H3" s="720" t="s">
        <v>33</v>
      </c>
      <c r="I3" s="721"/>
      <c r="J3" s="721"/>
      <c r="K3" s="721"/>
      <c r="L3" s="721"/>
      <c r="M3" s="721"/>
      <c r="N3" s="243"/>
      <c r="O3" s="589"/>
      <c r="P3" s="589"/>
    </row>
    <row r="4" spans="1:21" ht="13.5" customHeight="1" x14ac:dyDescent="0.25">
      <c r="A4" s="436"/>
      <c r="B4" s="722" t="s">
        <v>274</v>
      </c>
      <c r="C4" s="723"/>
      <c r="D4" s="723"/>
      <c r="E4" s="723"/>
      <c r="F4" s="723"/>
      <c r="G4" s="727"/>
      <c r="H4" s="722" t="s">
        <v>5</v>
      </c>
      <c r="I4" s="723"/>
      <c r="J4" s="723"/>
      <c r="K4" s="723"/>
      <c r="L4" s="723"/>
      <c r="M4" s="723"/>
      <c r="N4" s="243"/>
      <c r="O4" s="589"/>
      <c r="P4" s="589"/>
    </row>
    <row r="5" spans="1:21" x14ac:dyDescent="0.2">
      <c r="A5" s="169"/>
      <c r="B5" s="717" t="s">
        <v>86</v>
      </c>
      <c r="C5" s="718"/>
      <c r="D5" s="717" t="s">
        <v>87</v>
      </c>
      <c r="E5" s="718"/>
      <c r="F5" s="717" t="s">
        <v>88</v>
      </c>
      <c r="G5" s="718"/>
      <c r="H5" s="717" t="s">
        <v>86</v>
      </c>
      <c r="I5" s="718"/>
      <c r="J5" s="717" t="s">
        <v>87</v>
      </c>
      <c r="K5" s="718"/>
      <c r="L5" s="717" t="s">
        <v>88</v>
      </c>
      <c r="M5" s="719"/>
      <c r="N5" s="243"/>
      <c r="O5" s="589"/>
      <c r="P5" s="589"/>
    </row>
    <row r="6" spans="1:21" x14ac:dyDescent="0.2">
      <c r="A6" s="157"/>
      <c r="B6" s="639" t="s">
        <v>342</v>
      </c>
      <c r="C6" s="444" t="s">
        <v>340</v>
      </c>
      <c r="D6" s="444" t="s">
        <v>342</v>
      </c>
      <c r="E6" s="444" t="s">
        <v>340</v>
      </c>
      <c r="F6" s="444" t="s">
        <v>342</v>
      </c>
      <c r="G6" s="444" t="s">
        <v>340</v>
      </c>
      <c r="H6" s="444" t="s">
        <v>342</v>
      </c>
      <c r="I6" s="444" t="s">
        <v>340</v>
      </c>
      <c r="J6" s="444" t="s">
        <v>342</v>
      </c>
      <c r="K6" s="444" t="s">
        <v>340</v>
      </c>
      <c r="L6" s="444" t="s">
        <v>342</v>
      </c>
      <c r="M6" s="568" t="s">
        <v>340</v>
      </c>
      <c r="N6" s="243"/>
      <c r="O6" s="589"/>
      <c r="P6" s="589"/>
    </row>
    <row r="7" spans="1:21" x14ac:dyDescent="0.2">
      <c r="A7" s="707" t="s">
        <v>72</v>
      </c>
      <c r="B7" s="661">
        <f>F8</f>
        <v>338.5259600000004</v>
      </c>
      <c r="C7" s="662"/>
      <c r="D7" s="662"/>
      <c r="E7" s="662"/>
      <c r="F7" s="662"/>
      <c r="G7" s="663"/>
      <c r="H7" s="661">
        <f>SUM(H8,J8,L8)</f>
        <v>170822.24999999994</v>
      </c>
      <c r="I7" s="662"/>
      <c r="J7" s="662"/>
      <c r="K7" s="662"/>
      <c r="L7" s="662"/>
      <c r="M7" s="662"/>
      <c r="N7" s="243"/>
      <c r="O7" s="589"/>
      <c r="P7" s="589"/>
    </row>
    <row r="8" spans="1:21" x14ac:dyDescent="0.2">
      <c r="A8" s="709"/>
      <c r="B8" s="446">
        <f>SUM(B9:B16)</f>
        <v>339.32683000000043</v>
      </c>
      <c r="C8" s="565">
        <v>1.5451431642179112E-2</v>
      </c>
      <c r="D8" s="447">
        <f>SUM(D9:D16)</f>
        <v>339.08449000000041</v>
      </c>
      <c r="E8" s="565">
        <v>1.5443205113838638E-2</v>
      </c>
      <c r="F8" s="447">
        <f>SUM(F9:F16)</f>
        <v>338.5259600000004</v>
      </c>
      <c r="G8" s="565">
        <v>1.5426908513879673E-2</v>
      </c>
      <c r="H8" s="446">
        <f t="shared" ref="H8" si="0">SUM(H9:H16)</f>
        <v>64413.184000000023</v>
      </c>
      <c r="I8" s="565">
        <v>9.1078308640814044E-3</v>
      </c>
      <c r="J8" s="447">
        <f t="shared" ref="J8" si="1">SUM(J9:J16)</f>
        <v>55384.431999999957</v>
      </c>
      <c r="K8" s="565">
        <v>8.0040821089988404E-3</v>
      </c>
      <c r="L8" s="447">
        <f t="shared" ref="L8" si="2">SUM(L9:L16)</f>
        <v>51024.633999999976</v>
      </c>
      <c r="M8" s="565">
        <v>8.1641634895717168E-3</v>
      </c>
      <c r="N8" s="243"/>
      <c r="O8" s="589"/>
      <c r="P8" s="589"/>
    </row>
    <row r="9" spans="1:21" x14ac:dyDescent="0.2">
      <c r="A9" s="450" t="s">
        <v>8</v>
      </c>
      <c r="B9" s="327">
        <v>0</v>
      </c>
      <c r="C9" s="500">
        <v>0</v>
      </c>
      <c r="D9" s="210">
        <v>0</v>
      </c>
      <c r="E9" s="500">
        <v>0</v>
      </c>
      <c r="F9" s="210">
        <v>0</v>
      </c>
      <c r="G9" s="500">
        <v>0</v>
      </c>
      <c r="H9" s="327">
        <v>0</v>
      </c>
      <c r="I9" s="500">
        <v>0</v>
      </c>
      <c r="J9" s="210">
        <v>0</v>
      </c>
      <c r="K9" s="500">
        <v>0</v>
      </c>
      <c r="L9" s="210">
        <v>0</v>
      </c>
      <c r="M9" s="500">
        <v>0</v>
      </c>
      <c r="N9" s="587"/>
      <c r="O9" s="590"/>
      <c r="P9" s="589"/>
    </row>
    <row r="10" spans="1:21" x14ac:dyDescent="0.2">
      <c r="A10" s="450" t="s">
        <v>36</v>
      </c>
      <c r="B10" s="327">
        <v>142.86000000000001</v>
      </c>
      <c r="C10" s="500">
        <v>1.3169800171375179E-2</v>
      </c>
      <c r="D10" s="210">
        <v>142.86000000000001</v>
      </c>
      <c r="E10" s="500">
        <v>1.3169994427228313E-2</v>
      </c>
      <c r="F10" s="210">
        <v>142.86000000000001</v>
      </c>
      <c r="G10" s="500">
        <v>1.3169098469845887E-2</v>
      </c>
      <c r="H10" s="327">
        <v>30501.743999999999</v>
      </c>
      <c r="I10" s="500">
        <v>8.7349710596871417E-3</v>
      </c>
      <c r="J10" s="210">
        <v>18984.55</v>
      </c>
      <c r="K10" s="500">
        <v>5.6822134323458529E-3</v>
      </c>
      <c r="L10" s="210">
        <v>16138.48</v>
      </c>
      <c r="M10" s="500">
        <v>4.8827283335384358E-3</v>
      </c>
      <c r="N10" s="587"/>
      <c r="O10" s="590"/>
      <c r="P10" s="589"/>
    </row>
    <row r="11" spans="1:21" x14ac:dyDescent="0.2">
      <c r="A11" s="431" t="s">
        <v>37</v>
      </c>
      <c r="B11" s="448">
        <v>0</v>
      </c>
      <c r="C11" s="500">
        <v>0</v>
      </c>
      <c r="D11" s="449">
        <v>0</v>
      </c>
      <c r="E11" s="500">
        <v>0</v>
      </c>
      <c r="F11" s="449">
        <v>0</v>
      </c>
      <c r="G11" s="500">
        <v>0</v>
      </c>
      <c r="H11" s="448">
        <v>0</v>
      </c>
      <c r="I11" s="500">
        <v>0</v>
      </c>
      <c r="J11" s="449">
        <v>0</v>
      </c>
      <c r="K11" s="500">
        <v>0</v>
      </c>
      <c r="L11" s="449">
        <v>0</v>
      </c>
      <c r="M11" s="500">
        <v>0</v>
      </c>
      <c r="N11" s="587"/>
      <c r="O11" s="590"/>
      <c r="P11" s="589"/>
    </row>
    <row r="12" spans="1:21" x14ac:dyDescent="0.2">
      <c r="A12" s="431" t="s">
        <v>38</v>
      </c>
      <c r="B12" s="327">
        <v>29.059999999999995</v>
      </c>
      <c r="C12" s="500">
        <v>3.3974873091105542E-2</v>
      </c>
      <c r="D12" s="210">
        <v>29.059999999999995</v>
      </c>
      <c r="E12" s="500">
        <v>3.3974317006331946E-2</v>
      </c>
      <c r="F12" s="210">
        <v>29.059999999999995</v>
      </c>
      <c r="G12" s="500">
        <v>3.3786101193209801E-2</v>
      </c>
      <c r="H12" s="327">
        <v>11276.166000000001</v>
      </c>
      <c r="I12" s="500">
        <v>3.7366582660362829E-2</v>
      </c>
      <c r="J12" s="210">
        <v>11017.944999999996</v>
      </c>
      <c r="K12" s="500">
        <v>3.7860177837338416E-2</v>
      </c>
      <c r="L12" s="210">
        <v>9222.5840000000007</v>
      </c>
      <c r="M12" s="500">
        <v>3.4648702177947466E-2</v>
      </c>
      <c r="N12" s="587"/>
      <c r="O12" s="590"/>
      <c r="P12" s="589"/>
    </row>
    <row r="13" spans="1:21" x14ac:dyDescent="0.2">
      <c r="A13" s="431" t="s">
        <v>59</v>
      </c>
      <c r="B13" s="448">
        <v>7.6954999999999991</v>
      </c>
      <c r="C13" s="500">
        <v>7.0812119449845312E-3</v>
      </c>
      <c r="D13" s="449">
        <v>7.684499999999999</v>
      </c>
      <c r="E13" s="500">
        <v>7.0734051839237179E-3</v>
      </c>
      <c r="F13" s="449">
        <v>7.6695000000000002</v>
      </c>
      <c r="G13" s="500">
        <v>7.0714185148444417E-3</v>
      </c>
      <c r="H13" s="448">
        <v>3381.5899999999997</v>
      </c>
      <c r="I13" s="500">
        <v>1.8124683958732537E-2</v>
      </c>
      <c r="J13" s="449">
        <v>2202.471</v>
      </c>
      <c r="K13" s="500">
        <v>1.6898630307506716E-2</v>
      </c>
      <c r="L13" s="449">
        <v>1304.0450000000001</v>
      </c>
      <c r="M13" s="500">
        <v>6.9185857519296189E-3</v>
      </c>
      <c r="N13" s="587"/>
      <c r="O13" s="590"/>
      <c r="P13" s="589"/>
    </row>
    <row r="14" spans="1:21" x14ac:dyDescent="0.2">
      <c r="A14" s="431" t="s">
        <v>60</v>
      </c>
      <c r="B14" s="327">
        <v>0</v>
      </c>
      <c r="C14" s="500">
        <v>0</v>
      </c>
      <c r="D14" s="210">
        <v>0</v>
      </c>
      <c r="E14" s="500">
        <v>0</v>
      </c>
      <c r="F14" s="210">
        <v>0</v>
      </c>
      <c r="G14" s="500">
        <v>0</v>
      </c>
      <c r="H14" s="327">
        <v>0</v>
      </c>
      <c r="I14" s="500">
        <v>0</v>
      </c>
      <c r="J14" s="210">
        <v>0</v>
      </c>
      <c r="K14" s="500">
        <v>0</v>
      </c>
      <c r="L14" s="210">
        <v>0</v>
      </c>
      <c r="M14" s="500">
        <v>0</v>
      </c>
      <c r="N14" s="587"/>
      <c r="O14" s="590"/>
      <c r="P14" s="243"/>
      <c r="Q14" s="502"/>
      <c r="R14" s="156"/>
      <c r="S14" s="156"/>
      <c r="T14" s="156"/>
      <c r="U14" s="156"/>
    </row>
    <row r="15" spans="1:21" x14ac:dyDescent="0.2">
      <c r="A15" s="431" t="s">
        <v>61</v>
      </c>
      <c r="B15" s="327">
        <v>0.22500000000000001</v>
      </c>
      <c r="C15" s="500">
        <v>7.9777078024464271E-4</v>
      </c>
      <c r="D15" s="210">
        <v>0.22500000000000001</v>
      </c>
      <c r="E15" s="493">
        <v>7.9777078024464271E-4</v>
      </c>
      <c r="F15" s="210">
        <v>0.22500000000000001</v>
      </c>
      <c r="G15" s="493">
        <v>8.0211644663127153E-4</v>
      </c>
      <c r="H15" s="327">
        <v>4.0119999999999996</v>
      </c>
      <c r="I15" s="493">
        <v>1.0600205456923413E-4</v>
      </c>
      <c r="J15" s="210">
        <v>18.361000000000001</v>
      </c>
      <c r="K15" s="493">
        <v>4.1720291135420877E-4</v>
      </c>
      <c r="L15" s="210">
        <v>12.085000000000001</v>
      </c>
      <c r="M15" s="493">
        <v>5.8789067792186652E-4</v>
      </c>
      <c r="N15" s="587"/>
      <c r="O15" s="590"/>
      <c r="P15" s="243"/>
      <c r="Q15" s="502"/>
      <c r="R15" s="156"/>
      <c r="S15" s="156"/>
      <c r="T15" s="156"/>
      <c r="U15" s="156"/>
    </row>
    <row r="16" spans="1:21" ht="12.75" thickBot="1" x14ac:dyDescent="0.25">
      <c r="A16" s="165" t="s">
        <v>62</v>
      </c>
      <c r="B16" s="497">
        <v>159.48633000000041</v>
      </c>
      <c r="C16" s="501">
        <v>7.7263068407230434E-2</v>
      </c>
      <c r="D16" s="498">
        <v>159.25499000000042</v>
      </c>
      <c r="E16" s="494">
        <v>7.7281739936017613E-2</v>
      </c>
      <c r="F16" s="498">
        <v>158.71146000000041</v>
      </c>
      <c r="G16" s="494">
        <v>7.7589128352997472E-2</v>
      </c>
      <c r="H16" s="497">
        <v>19249.672000000017</v>
      </c>
      <c r="I16" s="499">
        <v>8.2769447014007902E-2</v>
      </c>
      <c r="J16" s="498">
        <v>23161.10499999996</v>
      </c>
      <c r="K16" s="499">
        <v>8.0338837091638429E-2</v>
      </c>
      <c r="L16" s="498">
        <v>24347.439999999977</v>
      </c>
      <c r="M16" s="499">
        <v>8.6547814224277667E-2</v>
      </c>
      <c r="N16" s="587"/>
      <c r="O16" s="590"/>
      <c r="P16" s="243"/>
      <c r="Q16" s="502"/>
      <c r="R16" s="156"/>
      <c r="S16" s="156"/>
      <c r="T16" s="156"/>
      <c r="U16" s="156"/>
    </row>
    <row r="17" spans="1:20" x14ac:dyDescent="0.2">
      <c r="A17" s="186"/>
      <c r="B17" s="443"/>
      <c r="C17" s="443"/>
      <c r="D17" s="443"/>
      <c r="E17" s="443"/>
      <c r="F17" s="443"/>
      <c r="G17" s="443"/>
      <c r="H17" s="443"/>
      <c r="I17" s="443"/>
      <c r="J17" s="443"/>
      <c r="K17" s="443"/>
      <c r="L17" s="453"/>
      <c r="M17" s="453" t="s">
        <v>148</v>
      </c>
      <c r="N17" s="591"/>
      <c r="O17" s="589"/>
      <c r="P17" s="589"/>
    </row>
    <row r="18" spans="1:20" x14ac:dyDescent="0.2">
      <c r="A18" s="569"/>
      <c r="B18" s="721" t="s">
        <v>341</v>
      </c>
      <c r="C18" s="721"/>
      <c r="D18" s="721"/>
      <c r="E18" s="721"/>
      <c r="F18" s="721"/>
      <c r="G18" s="726"/>
      <c r="H18" s="53"/>
      <c r="I18" s="53"/>
      <c r="J18" s="53"/>
      <c r="K18" s="53"/>
      <c r="L18" s="53"/>
      <c r="M18" s="53"/>
      <c r="N18" s="592"/>
      <c r="O18" s="588"/>
      <c r="P18" s="594"/>
      <c r="Q18" s="502"/>
      <c r="R18" s="54"/>
      <c r="S18" s="54"/>
      <c r="T18" s="54"/>
    </row>
    <row r="19" spans="1:20" x14ac:dyDescent="0.2">
      <c r="A19" s="495"/>
      <c r="B19" s="728" t="s">
        <v>5</v>
      </c>
      <c r="C19" s="729"/>
      <c r="D19" s="729"/>
      <c r="E19" s="729"/>
      <c r="F19" s="729"/>
      <c r="G19" s="729"/>
      <c r="H19" s="572" t="str">
        <f>A24</f>
        <v>VO z vvn</v>
      </c>
      <c r="I19" s="583">
        <f>(B24+D24+F24)/'12'!B24</f>
        <v>6.9215945767963041E-2</v>
      </c>
      <c r="J19" s="584" t="str">
        <f>A9</f>
        <v>JE</v>
      </c>
      <c r="K19" s="570">
        <f t="shared" ref="K19:K26" si="3">H9+J9+L9</f>
        <v>0</v>
      </c>
      <c r="L19" s="584" t="str">
        <f>A9</f>
        <v>JE</v>
      </c>
      <c r="M19" s="582">
        <f>K19/'12'!B4</f>
        <v>0</v>
      </c>
      <c r="N19" s="592"/>
      <c r="O19" s="588"/>
      <c r="P19" s="594"/>
      <c r="Q19" s="502"/>
      <c r="R19" s="54"/>
      <c r="S19" s="54"/>
      <c r="T19" s="54"/>
    </row>
    <row r="20" spans="1:20" x14ac:dyDescent="0.2">
      <c r="A20" s="496"/>
      <c r="B20" s="719" t="s">
        <v>86</v>
      </c>
      <c r="C20" s="718"/>
      <c r="D20" s="719" t="s">
        <v>87</v>
      </c>
      <c r="E20" s="718"/>
      <c r="F20" s="719" t="s">
        <v>88</v>
      </c>
      <c r="G20" s="718"/>
      <c r="H20" s="572" t="str">
        <f>A25</f>
        <v>VO z vn</v>
      </c>
      <c r="I20" s="583">
        <f>(B25+D25+F25)/'12'!C24</f>
        <v>4.4509417056105394E-2</v>
      </c>
      <c r="J20" s="584" t="str">
        <f t="shared" ref="J20:J26" si="4">A10</f>
        <v>PE</v>
      </c>
      <c r="K20" s="570">
        <f t="shared" si="3"/>
        <v>65624.77399999999</v>
      </c>
      <c r="L20" s="584" t="str">
        <f t="shared" ref="L20:L26" si="5">A10</f>
        <v>PE</v>
      </c>
      <c r="M20" s="582">
        <f>K20/'12'!C4</f>
        <v>6.4730347260408922E-3</v>
      </c>
      <c r="N20" s="592"/>
      <c r="O20" s="588"/>
      <c r="P20" s="594"/>
      <c r="Q20" s="502"/>
      <c r="R20" s="510"/>
      <c r="S20" s="510"/>
      <c r="T20" s="510"/>
    </row>
    <row r="21" spans="1:20" x14ac:dyDescent="0.2">
      <c r="A21" s="638"/>
      <c r="B21" s="639" t="s">
        <v>342</v>
      </c>
      <c r="C21" s="444" t="s">
        <v>340</v>
      </c>
      <c r="D21" s="444" t="s">
        <v>342</v>
      </c>
      <c r="E21" s="444" t="s">
        <v>340</v>
      </c>
      <c r="F21" s="444" t="s">
        <v>342</v>
      </c>
      <c r="G21" s="568" t="s">
        <v>340</v>
      </c>
      <c r="H21" s="572" t="str">
        <f>A26</f>
        <v>MOP</v>
      </c>
      <c r="I21" s="583">
        <f>(B26+D26+F26)/'12'!D24</f>
        <v>5.2488988589156647E-2</v>
      </c>
      <c r="J21" s="584" t="str">
        <f t="shared" si="4"/>
        <v>PPE</v>
      </c>
      <c r="K21" s="570">
        <f t="shared" si="3"/>
        <v>0</v>
      </c>
      <c r="L21" s="584" t="str">
        <f t="shared" si="5"/>
        <v>PPE</v>
      </c>
      <c r="M21" s="582">
        <f>K21/'12'!D4</f>
        <v>0</v>
      </c>
      <c r="N21" s="592"/>
      <c r="O21" s="588"/>
      <c r="P21" s="594"/>
      <c r="Q21" s="502"/>
      <c r="R21" s="54"/>
      <c r="S21" s="54"/>
      <c r="T21" s="54"/>
    </row>
    <row r="22" spans="1:20" x14ac:dyDescent="0.2">
      <c r="A22" s="724" t="s">
        <v>72</v>
      </c>
      <c r="B22" s="661">
        <f>SUM(B23:F23)</f>
        <v>674588.42099943059</v>
      </c>
      <c r="C22" s="662"/>
      <c r="D22" s="662"/>
      <c r="E22" s="662"/>
      <c r="F22" s="662"/>
      <c r="G22" s="662"/>
      <c r="H22" s="572" t="str">
        <f>A27</f>
        <v>MOO</v>
      </c>
      <c r="I22" s="583">
        <f>(B27+D27+F27)/'12'!E24</f>
        <v>6.0423232424036057E-2</v>
      </c>
      <c r="J22" s="584" t="str">
        <f t="shared" si="4"/>
        <v>PSE</v>
      </c>
      <c r="K22" s="570">
        <f t="shared" si="3"/>
        <v>31516.695</v>
      </c>
      <c r="L22" s="584" t="str">
        <f t="shared" si="5"/>
        <v>PSE</v>
      </c>
      <c r="M22" s="582">
        <f>K22/'12'!E4</f>
        <v>3.6691599830086567E-2</v>
      </c>
      <c r="N22" s="592"/>
      <c r="O22" s="588"/>
      <c r="P22" s="594"/>
      <c r="Q22" s="502"/>
      <c r="R22" s="54"/>
      <c r="S22" s="54"/>
      <c r="T22" s="54"/>
    </row>
    <row r="23" spans="1:20" x14ac:dyDescent="0.2">
      <c r="A23" s="725"/>
      <c r="B23" s="446">
        <f>SUM(B24:B27)</f>
        <v>224378.23039350501</v>
      </c>
      <c r="C23" s="566">
        <v>5.1565511727195479E-2</v>
      </c>
      <c r="D23" s="447">
        <f>SUM(D24:D27)</f>
        <v>229568.65932094</v>
      </c>
      <c r="E23" s="566">
        <v>5.4038558821503692E-2</v>
      </c>
      <c r="F23" s="447">
        <f>SUM(F24:F27)</f>
        <v>220641.42568091501</v>
      </c>
      <c r="G23" s="566">
        <v>5.468295775314426E-2</v>
      </c>
      <c r="H23" s="443"/>
      <c r="I23" s="443"/>
      <c r="J23" s="584" t="str">
        <f t="shared" si="4"/>
        <v>VE</v>
      </c>
      <c r="K23" s="570">
        <f t="shared" si="3"/>
        <v>6888.1059999999998</v>
      </c>
      <c r="L23" s="584" t="str">
        <f t="shared" si="5"/>
        <v>VE</v>
      </c>
      <c r="M23" s="582">
        <f>K23/'12'!F4</f>
        <v>1.3629224709466667E-2</v>
      </c>
      <c r="N23" s="592"/>
      <c r="O23" s="588"/>
      <c r="P23" s="594"/>
      <c r="Q23" s="502"/>
      <c r="R23" s="505"/>
      <c r="S23" s="510"/>
      <c r="T23" s="510"/>
    </row>
    <row r="24" spans="1:20" x14ac:dyDescent="0.2">
      <c r="A24" s="438" t="s">
        <v>9</v>
      </c>
      <c r="B24" s="579">
        <v>37139.984999999993</v>
      </c>
      <c r="C24" s="506">
        <v>6.3409107748504223E-2</v>
      </c>
      <c r="D24" s="508">
        <v>48449.408000000003</v>
      </c>
      <c r="E24" s="506">
        <v>7.9506883650610552E-2</v>
      </c>
      <c r="F24" s="508">
        <v>49914.732000000004</v>
      </c>
      <c r="G24" s="506">
        <v>6.5452742281507353E-2</v>
      </c>
      <c r="H24" s="443"/>
      <c r="I24" s="443"/>
      <c r="J24" s="584" t="str">
        <f t="shared" si="4"/>
        <v>PVE</v>
      </c>
      <c r="K24" s="570">
        <f t="shared" si="3"/>
        <v>0</v>
      </c>
      <c r="L24" s="584" t="str">
        <f t="shared" si="5"/>
        <v>PVE</v>
      </c>
      <c r="M24" s="582">
        <f>K24/'12'!G4</f>
        <v>0</v>
      </c>
      <c r="N24" s="592"/>
      <c r="O24" s="593"/>
      <c r="P24" s="589"/>
      <c r="T24" s="453"/>
    </row>
    <row r="25" spans="1:20" x14ac:dyDescent="0.2">
      <c r="A25" s="438" t="s">
        <v>10</v>
      </c>
      <c r="B25" s="579">
        <v>85254.407992460008</v>
      </c>
      <c r="C25" s="506">
        <v>4.3498556865192675E-2</v>
      </c>
      <c r="D25" s="508">
        <v>86404.559025429</v>
      </c>
      <c r="E25" s="506">
        <v>4.3232276054525828E-2</v>
      </c>
      <c r="F25" s="508">
        <v>85592.313481678008</v>
      </c>
      <c r="G25" s="506">
        <v>4.6998897382998554E-2</v>
      </c>
      <c r="H25" s="443"/>
      <c r="I25" s="443"/>
      <c r="J25" s="584" t="str">
        <f t="shared" si="4"/>
        <v>VTE</v>
      </c>
      <c r="K25" s="570">
        <f t="shared" si="3"/>
        <v>34.457999999999998</v>
      </c>
      <c r="L25" s="584" t="str">
        <f t="shared" si="5"/>
        <v>VTE</v>
      </c>
      <c r="M25" s="582">
        <f>K25/'12'!H4</f>
        <v>3.364558495775789E-4</v>
      </c>
      <c r="N25" s="592"/>
      <c r="O25" s="593"/>
      <c r="P25" s="589"/>
    </row>
    <row r="26" spans="1:20" x14ac:dyDescent="0.2">
      <c r="A26" s="438" t="s">
        <v>199</v>
      </c>
      <c r="B26" s="579">
        <v>31924.508921517001</v>
      </c>
      <c r="C26" s="506">
        <v>5.0545014434492198E-2</v>
      </c>
      <c r="D26" s="508">
        <v>31537.485260229998</v>
      </c>
      <c r="E26" s="506">
        <v>5.2584581553596937E-2</v>
      </c>
      <c r="F26" s="508">
        <v>29580.584273243006</v>
      </c>
      <c r="G26" s="506">
        <v>5.4651529999302485E-2</v>
      </c>
      <c r="H26" s="443"/>
      <c r="I26" s="443"/>
      <c r="J26" s="584" t="str">
        <f t="shared" si="4"/>
        <v>FVE</v>
      </c>
      <c r="K26" s="570">
        <f t="shared" si="3"/>
        <v>66758.216999999946</v>
      </c>
      <c r="L26" s="584" t="str">
        <f t="shared" si="5"/>
        <v>FVE</v>
      </c>
      <c r="M26" s="582">
        <f>K26/'12'!I4</f>
        <v>8.3220959805882858E-2</v>
      </c>
      <c r="N26" s="592"/>
      <c r="O26" s="593"/>
      <c r="P26" s="589"/>
    </row>
    <row r="27" spans="1:20" ht="12.75" thickBot="1" x14ac:dyDescent="0.25">
      <c r="A27" s="439" t="s">
        <v>197</v>
      </c>
      <c r="B27" s="580">
        <v>70059.328479528005</v>
      </c>
      <c r="C27" s="507">
        <v>5.9672615221887715E-2</v>
      </c>
      <c r="D27" s="509">
        <v>63177.207035280997</v>
      </c>
      <c r="E27" s="507">
        <v>6.0717879129789744E-2</v>
      </c>
      <c r="F27" s="509">
        <v>55553.795925993982</v>
      </c>
      <c r="G27" s="507">
        <v>6.1054828930249286E-2</v>
      </c>
      <c r="H27" s="443"/>
      <c r="I27" s="443"/>
      <c r="J27" s="443"/>
      <c r="K27" s="443"/>
      <c r="L27" s="443"/>
      <c r="M27" s="443"/>
      <c r="N27" s="592"/>
      <c r="O27" s="593"/>
      <c r="P27" s="589"/>
    </row>
    <row r="28" spans="1:20" x14ac:dyDescent="0.2">
      <c r="A28" s="194"/>
      <c r="B28" s="194"/>
      <c r="C28" s="502"/>
      <c r="D28" s="156"/>
      <c r="E28" s="156"/>
      <c r="F28" s="156"/>
      <c r="G28" s="453" t="s">
        <v>147</v>
      </c>
      <c r="H28" s="443"/>
      <c r="I28" s="443"/>
      <c r="J28" s="443"/>
      <c r="K28" s="443"/>
      <c r="L28" s="443"/>
      <c r="M28" s="443"/>
      <c r="N28" s="589"/>
      <c r="O28" s="589"/>
      <c r="P28" s="589"/>
    </row>
    <row r="29" spans="1:20" x14ac:dyDescent="0.2">
      <c r="H29" s="443"/>
      <c r="I29" s="443"/>
      <c r="J29" s="443"/>
      <c r="K29" s="443"/>
      <c r="L29" s="443"/>
      <c r="M29" s="443"/>
      <c r="N29" s="589"/>
      <c r="O29" s="589"/>
      <c r="P29" s="589"/>
    </row>
    <row r="30" spans="1:20" x14ac:dyDescent="0.2">
      <c r="J30" s="584"/>
      <c r="K30" s="584" t="str">
        <f>H5</f>
        <v>Duben</v>
      </c>
      <c r="L30" s="584" t="str">
        <f>J5</f>
        <v>Květen</v>
      </c>
      <c r="M30" s="584" t="str">
        <f>L5</f>
        <v>Červen</v>
      </c>
      <c r="N30" s="589"/>
      <c r="O30" s="589"/>
      <c r="P30" s="589"/>
    </row>
    <row r="31" spans="1:20" x14ac:dyDescent="0.2">
      <c r="H31" s="584" t="str">
        <f t="shared" ref="H31:H38" si="6">A9</f>
        <v>JE</v>
      </c>
      <c r="I31" s="585">
        <f t="shared" ref="I31:I38" si="7">G9</f>
        <v>0</v>
      </c>
      <c r="J31" s="584" t="str">
        <f t="shared" ref="J31:J38" si="8">A9</f>
        <v>JE</v>
      </c>
      <c r="K31" s="492">
        <f t="shared" ref="K31:K38" si="9">H9</f>
        <v>0</v>
      </c>
      <c r="L31" s="492">
        <f t="shared" ref="L31:L38" si="10">J9</f>
        <v>0</v>
      </c>
      <c r="M31" s="492">
        <f t="shared" ref="M31:M38" si="11">L9</f>
        <v>0</v>
      </c>
      <c r="N31" s="589"/>
      <c r="O31" s="589"/>
      <c r="P31" s="589"/>
    </row>
    <row r="32" spans="1:20" ht="12.75" customHeight="1" x14ac:dyDescent="0.2">
      <c r="H32" s="584" t="str">
        <f t="shared" si="6"/>
        <v>PE</v>
      </c>
      <c r="I32" s="585">
        <f t="shared" si="7"/>
        <v>1.3169098469845887E-2</v>
      </c>
      <c r="J32" s="584" t="str">
        <f t="shared" si="8"/>
        <v>PE</v>
      </c>
      <c r="K32" s="492">
        <f t="shared" si="9"/>
        <v>30501.743999999999</v>
      </c>
      <c r="L32" s="492">
        <f t="shared" si="10"/>
        <v>18984.55</v>
      </c>
      <c r="M32" s="492">
        <f t="shared" si="11"/>
        <v>16138.48</v>
      </c>
      <c r="N32" s="589"/>
      <c r="O32" s="589"/>
      <c r="P32" s="589"/>
    </row>
    <row r="33" spans="8:16" x14ac:dyDescent="0.2">
      <c r="H33" s="584" t="str">
        <f t="shared" si="6"/>
        <v>PPE</v>
      </c>
      <c r="I33" s="585">
        <f t="shared" si="7"/>
        <v>0</v>
      </c>
      <c r="J33" s="584" t="str">
        <f t="shared" si="8"/>
        <v>PPE</v>
      </c>
      <c r="K33" s="492">
        <f t="shared" si="9"/>
        <v>0</v>
      </c>
      <c r="L33" s="492">
        <f t="shared" si="10"/>
        <v>0</v>
      </c>
      <c r="M33" s="492">
        <f t="shared" si="11"/>
        <v>0</v>
      </c>
      <c r="N33" s="589"/>
      <c r="O33" s="589"/>
      <c r="P33" s="589"/>
    </row>
    <row r="34" spans="8:16" ht="13.5" customHeight="1" x14ac:dyDescent="0.2">
      <c r="H34" s="584" t="str">
        <f t="shared" si="6"/>
        <v>PSE</v>
      </c>
      <c r="I34" s="585">
        <f t="shared" si="7"/>
        <v>3.3786101193209801E-2</v>
      </c>
      <c r="J34" s="584" t="str">
        <f t="shared" si="8"/>
        <v>PSE</v>
      </c>
      <c r="K34" s="492">
        <f t="shared" si="9"/>
        <v>11276.166000000001</v>
      </c>
      <c r="L34" s="492">
        <f t="shared" si="10"/>
        <v>11017.944999999996</v>
      </c>
      <c r="M34" s="492">
        <f t="shared" si="11"/>
        <v>9222.5840000000007</v>
      </c>
      <c r="N34" s="589"/>
      <c r="O34" s="589"/>
      <c r="P34" s="589"/>
    </row>
    <row r="35" spans="8:16" ht="12.75" customHeight="1" x14ac:dyDescent="0.2">
      <c r="H35" s="584" t="str">
        <f t="shared" si="6"/>
        <v>VE</v>
      </c>
      <c r="I35" s="585">
        <f t="shared" si="7"/>
        <v>7.0714185148444417E-3</v>
      </c>
      <c r="J35" s="584" t="str">
        <f t="shared" si="8"/>
        <v>VE</v>
      </c>
      <c r="K35" s="492">
        <f t="shared" si="9"/>
        <v>3381.5899999999997</v>
      </c>
      <c r="L35" s="492">
        <f t="shared" si="10"/>
        <v>2202.471</v>
      </c>
      <c r="M35" s="492">
        <f t="shared" si="11"/>
        <v>1304.0450000000001</v>
      </c>
      <c r="N35" s="589"/>
      <c r="O35" s="589"/>
      <c r="P35" s="589"/>
    </row>
    <row r="36" spans="8:16" ht="12.75" customHeight="1" x14ac:dyDescent="0.2">
      <c r="H36" s="584" t="str">
        <f t="shared" si="6"/>
        <v>PVE</v>
      </c>
      <c r="I36" s="585">
        <f t="shared" si="7"/>
        <v>0</v>
      </c>
      <c r="J36" s="584" t="str">
        <f t="shared" si="8"/>
        <v>PVE</v>
      </c>
      <c r="K36" s="492">
        <f t="shared" si="9"/>
        <v>0</v>
      </c>
      <c r="L36" s="492">
        <f t="shared" si="10"/>
        <v>0</v>
      </c>
      <c r="M36" s="492">
        <f t="shared" si="11"/>
        <v>0</v>
      </c>
      <c r="N36" s="589"/>
      <c r="O36" s="589"/>
      <c r="P36" s="589"/>
    </row>
    <row r="37" spans="8:16" ht="12.75" customHeight="1" x14ac:dyDescent="0.2">
      <c r="H37" s="584" t="str">
        <f t="shared" si="6"/>
        <v>VTE</v>
      </c>
      <c r="I37" s="585">
        <f t="shared" si="7"/>
        <v>8.0211644663127153E-4</v>
      </c>
      <c r="J37" s="584" t="str">
        <f t="shared" si="8"/>
        <v>VTE</v>
      </c>
      <c r="K37" s="492">
        <f t="shared" si="9"/>
        <v>4.0119999999999996</v>
      </c>
      <c r="L37" s="492">
        <f t="shared" si="10"/>
        <v>18.361000000000001</v>
      </c>
      <c r="M37" s="492">
        <f t="shared" si="11"/>
        <v>12.085000000000001</v>
      </c>
      <c r="N37" s="589"/>
      <c r="O37" s="589"/>
      <c r="P37" s="589"/>
    </row>
    <row r="38" spans="8:16" ht="12.75" customHeight="1" x14ac:dyDescent="0.2">
      <c r="H38" s="584" t="str">
        <f t="shared" si="6"/>
        <v>FVE</v>
      </c>
      <c r="I38" s="585">
        <f t="shared" si="7"/>
        <v>7.7589128352997472E-2</v>
      </c>
      <c r="J38" s="584" t="str">
        <f t="shared" si="8"/>
        <v>FVE</v>
      </c>
      <c r="K38" s="492">
        <f t="shared" si="9"/>
        <v>19249.672000000017</v>
      </c>
      <c r="L38" s="492">
        <f t="shared" si="10"/>
        <v>23161.10499999996</v>
      </c>
      <c r="M38" s="492">
        <f t="shared" si="11"/>
        <v>24347.439999999977</v>
      </c>
      <c r="N38" s="589"/>
      <c r="O38" s="589"/>
      <c r="P38" s="589"/>
    </row>
    <row r="39" spans="8:16" x14ac:dyDescent="0.2">
      <c r="N39" s="589"/>
      <c r="O39" s="589"/>
      <c r="P39" s="589"/>
    </row>
    <row r="40" spans="8:16" x14ac:dyDescent="0.2">
      <c r="N40" s="589"/>
      <c r="O40" s="589"/>
      <c r="P40" s="589"/>
    </row>
    <row r="41" spans="8:16" x14ac:dyDescent="0.2">
      <c r="N41" s="589"/>
      <c r="O41" s="589"/>
      <c r="P41" s="589"/>
    </row>
    <row r="42" spans="8:16" x14ac:dyDescent="0.2">
      <c r="N42" s="589"/>
      <c r="O42" s="589"/>
      <c r="P42" s="589"/>
    </row>
    <row r="43" spans="8:16" x14ac:dyDescent="0.2">
      <c r="N43" s="589"/>
      <c r="O43" s="589"/>
      <c r="P43" s="589"/>
    </row>
    <row r="44" spans="8:16" x14ac:dyDescent="0.2">
      <c r="N44" s="589"/>
      <c r="O44" s="589"/>
      <c r="P44" s="589"/>
    </row>
    <row r="45" spans="8:16" x14ac:dyDescent="0.2">
      <c r="N45" s="589"/>
      <c r="O45" s="589"/>
      <c r="P45" s="589"/>
    </row>
  </sheetData>
  <mergeCells count="20">
    <mergeCell ref="A22:A23"/>
    <mergeCell ref="B22:G22"/>
    <mergeCell ref="A7:A8"/>
    <mergeCell ref="B7:G7"/>
    <mergeCell ref="H7:M7"/>
    <mergeCell ref="B18:G18"/>
    <mergeCell ref="B19:G19"/>
    <mergeCell ref="B20:C20"/>
    <mergeCell ref="D20:E20"/>
    <mergeCell ref="F20:G20"/>
    <mergeCell ref="L5:M5"/>
    <mergeCell ref="B3:G3"/>
    <mergeCell ref="H3:M3"/>
    <mergeCell ref="B4:G4"/>
    <mergeCell ref="H4:M4"/>
    <mergeCell ref="B5:C5"/>
    <mergeCell ref="D5:E5"/>
    <mergeCell ref="F5:G5"/>
    <mergeCell ref="H5:I5"/>
    <mergeCell ref="J5:K5"/>
  </mergeCells>
  <pageMargins left="0.31496062992125984" right="0.31496062992125984" top="0.35433070866141736" bottom="0.35433070866141736" header="0.31496062992125984" footer="0.19685039370078741"/>
  <pageSetup paperSize="9" fitToWidth="0" fitToHeight="0" orientation="landscape" r:id="rId1"/>
  <headerFooter differentFirst="1" scaleWithDoc="0">
    <oddFooter>&amp;C&amp;8Stránka &amp;P z &amp;N</oddFooter>
  </headerFooter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4"/>
  <dimension ref="A1:N31"/>
  <sheetViews>
    <sheetView showGridLines="0" workbookViewId="0"/>
  </sheetViews>
  <sheetFormatPr defaultRowHeight="12" x14ac:dyDescent="0.2"/>
  <cols>
    <col min="1" max="1" width="15.85546875" style="21" customWidth="1"/>
    <col min="2" max="13" width="9.7109375" style="21" customWidth="1"/>
    <col min="14" max="14" width="11.5703125" style="21" customWidth="1"/>
    <col min="15" max="15" width="12.7109375" style="21" customWidth="1"/>
    <col min="16" max="16384" width="9.140625" style="21"/>
  </cols>
  <sheetData>
    <row r="1" spans="1:14" s="188" customFormat="1" ht="18.75" x14ac:dyDescent="0.3">
      <c r="A1" s="121" t="s">
        <v>394</v>
      </c>
      <c r="B1" s="212"/>
      <c r="N1" s="193" t="str">
        <f>Obsah!$A$1</f>
        <v>II. čtvrtletí 2016</v>
      </c>
    </row>
    <row r="2" spans="1:14" ht="7.5" customHeight="1" x14ac:dyDescent="0.2"/>
    <row r="3" spans="1:14" ht="12.75" customHeight="1" x14ac:dyDescent="0.2">
      <c r="A3" s="203"/>
      <c r="B3" s="740" t="s">
        <v>295</v>
      </c>
      <c r="C3" s="740"/>
      <c r="D3" s="740"/>
      <c r="E3" s="740" t="s">
        <v>300</v>
      </c>
      <c r="F3" s="740"/>
      <c r="G3" s="740"/>
      <c r="H3" s="740" t="s">
        <v>301</v>
      </c>
      <c r="I3" s="740"/>
      <c r="J3" s="740"/>
      <c r="K3" s="740" t="s">
        <v>302</v>
      </c>
      <c r="L3" s="740"/>
      <c r="M3" s="740"/>
      <c r="N3" s="731" t="s">
        <v>72</v>
      </c>
    </row>
    <row r="4" spans="1:14" x14ac:dyDescent="0.2">
      <c r="A4" s="203"/>
      <c r="B4" s="308" t="s">
        <v>83</v>
      </c>
      <c r="C4" s="308" t="s">
        <v>84</v>
      </c>
      <c r="D4" s="308" t="s">
        <v>85</v>
      </c>
      <c r="E4" s="308" t="s">
        <v>86</v>
      </c>
      <c r="F4" s="308" t="s">
        <v>87</v>
      </c>
      <c r="G4" s="308" t="s">
        <v>88</v>
      </c>
      <c r="H4" s="308" t="s">
        <v>89</v>
      </c>
      <c r="I4" s="308" t="s">
        <v>90</v>
      </c>
      <c r="J4" s="308" t="s">
        <v>91</v>
      </c>
      <c r="K4" s="308" t="s">
        <v>92</v>
      </c>
      <c r="L4" s="308" t="s">
        <v>93</v>
      </c>
      <c r="M4" s="308" t="s">
        <v>94</v>
      </c>
      <c r="N4" s="731"/>
    </row>
    <row r="5" spans="1:14" ht="12.75" customHeight="1" x14ac:dyDescent="0.2">
      <c r="A5" s="730" t="s">
        <v>110</v>
      </c>
      <c r="B5" s="732">
        <f>SUM(B6:D6)</f>
        <v>14645153.653000001</v>
      </c>
      <c r="C5" s="733"/>
      <c r="D5" s="734"/>
      <c r="E5" s="732">
        <f t="shared" ref="E5" si="0">SUM(E6:G6)</f>
        <v>12634482.852000002</v>
      </c>
      <c r="F5" s="733"/>
      <c r="G5" s="734"/>
      <c r="H5" s="735">
        <f t="shared" ref="H5" si="1">SUM(H6:J6)</f>
        <v>0</v>
      </c>
      <c r="I5" s="736"/>
      <c r="J5" s="737"/>
      <c r="K5" s="735">
        <f t="shared" ref="K5" si="2">SUM(K6:M6)</f>
        <v>0</v>
      </c>
      <c r="L5" s="736"/>
      <c r="M5" s="737"/>
      <c r="N5" s="738">
        <f>SUM(B6:M6)</f>
        <v>27279636.505000003</v>
      </c>
    </row>
    <row r="6" spans="1:14" x14ac:dyDescent="0.2">
      <c r="A6" s="706"/>
      <c r="B6" s="487">
        <f>SUM(B7:B10)</f>
        <v>5166586.7410000004</v>
      </c>
      <c r="C6" s="487">
        <f t="shared" ref="C6:D6" si="3">SUM(C7:C10)</f>
        <v>4657214.8600000013</v>
      </c>
      <c r="D6" s="488">
        <f t="shared" si="3"/>
        <v>4821352.0520000001</v>
      </c>
      <c r="E6" s="487">
        <f t="shared" ref="E6" si="4">SUM(E7:E10)</f>
        <v>4351323.6440000003</v>
      </c>
      <c r="F6" s="487">
        <f t="shared" ref="F6" si="5">SUM(F7:F10)</f>
        <v>4248238.0050000008</v>
      </c>
      <c r="G6" s="488">
        <f t="shared" ref="G6" si="6">SUM(G7:G10)</f>
        <v>4034921.2030000007</v>
      </c>
      <c r="H6" s="522">
        <f t="shared" ref="H6" si="7">SUM(H7:H10)</f>
        <v>0</v>
      </c>
      <c r="I6" s="522">
        <f t="shared" ref="I6" si="8">SUM(I7:I10)</f>
        <v>0</v>
      </c>
      <c r="J6" s="523">
        <f t="shared" ref="J6" si="9">SUM(J7:J10)</f>
        <v>0</v>
      </c>
      <c r="K6" s="522">
        <f t="shared" ref="K6" si="10">SUM(K7:K10)</f>
        <v>0</v>
      </c>
      <c r="L6" s="522">
        <f t="shared" ref="L6" si="11">SUM(L7:L10)</f>
        <v>0</v>
      </c>
      <c r="M6" s="523">
        <f t="shared" ref="M6" si="12">SUM(M7:M10)</f>
        <v>0</v>
      </c>
      <c r="N6" s="739"/>
    </row>
    <row r="7" spans="1:14" x14ac:dyDescent="0.2">
      <c r="A7" s="219" t="s">
        <v>9</v>
      </c>
      <c r="B7" s="148">
        <v>583785.14100000006</v>
      </c>
      <c r="C7" s="176">
        <v>550347.79399999999</v>
      </c>
      <c r="D7" s="214">
        <v>563188.35899999994</v>
      </c>
      <c r="E7" s="226">
        <v>585720.03800000006</v>
      </c>
      <c r="F7" s="226">
        <v>609373.75199999998</v>
      </c>
      <c r="G7" s="214">
        <v>762607.19200000004</v>
      </c>
      <c r="H7" s="336">
        <v>0</v>
      </c>
      <c r="I7" s="336">
        <v>0</v>
      </c>
      <c r="J7" s="337">
        <v>0</v>
      </c>
      <c r="K7" s="336">
        <v>0</v>
      </c>
      <c r="L7" s="336">
        <v>0</v>
      </c>
      <c r="M7" s="337">
        <v>0</v>
      </c>
      <c r="N7" s="357">
        <f>SUM(B7:M7)</f>
        <v>3655022.2759999996</v>
      </c>
    </row>
    <row r="8" spans="1:14" x14ac:dyDescent="0.2">
      <c r="A8" s="220" t="s">
        <v>10</v>
      </c>
      <c r="B8" s="213">
        <v>2080677.9540000001</v>
      </c>
      <c r="C8" s="174">
        <v>1984506.4020000002</v>
      </c>
      <c r="D8" s="215">
        <v>2076140.7960000001</v>
      </c>
      <c r="E8" s="213">
        <v>1959936.4700000002</v>
      </c>
      <c r="F8" s="227">
        <v>1998612.308</v>
      </c>
      <c r="G8" s="215">
        <v>1821155.7770000002</v>
      </c>
      <c r="H8" s="380">
        <v>0</v>
      </c>
      <c r="I8" s="381">
        <v>0</v>
      </c>
      <c r="J8" s="382">
        <v>0</v>
      </c>
      <c r="K8" s="380">
        <v>0</v>
      </c>
      <c r="L8" s="381">
        <v>0</v>
      </c>
      <c r="M8" s="382">
        <v>0</v>
      </c>
      <c r="N8" s="358">
        <f t="shared" ref="N8:N30" si="13">SUM(B8:M8)</f>
        <v>11921029.707000002</v>
      </c>
    </row>
    <row r="9" spans="1:14" x14ac:dyDescent="0.2">
      <c r="A9" s="220" t="s">
        <v>199</v>
      </c>
      <c r="B9" s="213">
        <v>838266.25999999989</v>
      </c>
      <c r="C9" s="174">
        <v>729743.21287590801</v>
      </c>
      <c r="D9" s="215">
        <v>745124.48005624209</v>
      </c>
      <c r="E9" s="213">
        <v>631605.49618384405</v>
      </c>
      <c r="F9" s="227">
        <v>599747.76500000013</v>
      </c>
      <c r="G9" s="215">
        <v>541258.11800000013</v>
      </c>
      <c r="H9" s="380">
        <v>0</v>
      </c>
      <c r="I9" s="381">
        <v>0</v>
      </c>
      <c r="J9" s="382">
        <v>0</v>
      </c>
      <c r="K9" s="380">
        <v>0</v>
      </c>
      <c r="L9" s="381">
        <v>0</v>
      </c>
      <c r="M9" s="382">
        <v>0</v>
      </c>
      <c r="N9" s="358">
        <f t="shared" si="13"/>
        <v>4085745.3321159948</v>
      </c>
    </row>
    <row r="10" spans="1:14" ht="12.75" thickBot="1" x14ac:dyDescent="0.25">
      <c r="A10" s="219" t="s">
        <v>197</v>
      </c>
      <c r="B10" s="148">
        <v>1663857.3859999999</v>
      </c>
      <c r="C10" s="176">
        <v>1392617.4511240921</v>
      </c>
      <c r="D10" s="214">
        <v>1436898.416943758</v>
      </c>
      <c r="E10" s="226">
        <v>1174061.6398161559</v>
      </c>
      <c r="F10" s="226">
        <v>1040504.1800000002</v>
      </c>
      <c r="G10" s="214">
        <v>909900.11600000004</v>
      </c>
      <c r="H10" s="336">
        <v>0</v>
      </c>
      <c r="I10" s="336">
        <v>0</v>
      </c>
      <c r="J10" s="337">
        <v>0</v>
      </c>
      <c r="K10" s="336">
        <v>0</v>
      </c>
      <c r="L10" s="336">
        <v>0</v>
      </c>
      <c r="M10" s="337">
        <v>0</v>
      </c>
      <c r="N10" s="357">
        <f t="shared" si="13"/>
        <v>7617839.189884007</v>
      </c>
    </row>
    <row r="11" spans="1:14" x14ac:dyDescent="0.2">
      <c r="A11" s="524" t="s">
        <v>78</v>
      </c>
      <c r="B11" s="525">
        <f>SUM(B12:B15)</f>
        <v>3341555.1910000001</v>
      </c>
      <c r="C11" s="525">
        <f t="shared" ref="C11:M11" si="14">SUM(C12:C15)</f>
        <v>3012686.9090000005</v>
      </c>
      <c r="D11" s="526">
        <f t="shared" si="14"/>
        <v>3106119.05</v>
      </c>
      <c r="E11" s="525">
        <f t="shared" si="14"/>
        <v>2821401.2450000001</v>
      </c>
      <c r="F11" s="525">
        <f t="shared" si="14"/>
        <v>2729103.5809999998</v>
      </c>
      <c r="G11" s="526">
        <f t="shared" si="14"/>
        <v>2579659.6460000002</v>
      </c>
      <c r="H11" s="527">
        <f t="shared" si="14"/>
        <v>0</v>
      </c>
      <c r="I11" s="527">
        <f t="shared" si="14"/>
        <v>0</v>
      </c>
      <c r="J11" s="528">
        <f t="shared" si="14"/>
        <v>0</v>
      </c>
      <c r="K11" s="527">
        <f t="shared" si="14"/>
        <v>0</v>
      </c>
      <c r="L11" s="527">
        <f t="shared" si="14"/>
        <v>0</v>
      </c>
      <c r="M11" s="528">
        <f t="shared" si="14"/>
        <v>0</v>
      </c>
      <c r="N11" s="529">
        <f t="shared" si="13"/>
        <v>17590525.622000001</v>
      </c>
    </row>
    <row r="12" spans="1:14" ht="13.5" customHeight="1" x14ac:dyDescent="0.2">
      <c r="A12" s="219" t="s">
        <v>9</v>
      </c>
      <c r="B12" s="47">
        <v>496868.147</v>
      </c>
      <c r="C12" s="47">
        <v>465332.56099999999</v>
      </c>
      <c r="D12" s="216">
        <v>466361.26</v>
      </c>
      <c r="E12" s="47">
        <v>486938.86600000004</v>
      </c>
      <c r="F12" s="47">
        <v>490845.79100000003</v>
      </c>
      <c r="G12" s="216">
        <v>641430.79300000006</v>
      </c>
      <c r="H12" s="383">
        <v>0</v>
      </c>
      <c r="I12" s="383">
        <v>0</v>
      </c>
      <c r="J12" s="384">
        <v>0</v>
      </c>
      <c r="K12" s="383">
        <v>0</v>
      </c>
      <c r="L12" s="383">
        <v>0</v>
      </c>
      <c r="M12" s="384">
        <v>0</v>
      </c>
      <c r="N12" s="359">
        <f t="shared" si="13"/>
        <v>3047777.4180000001</v>
      </c>
    </row>
    <row r="13" spans="1:14" x14ac:dyDescent="0.2">
      <c r="A13" s="220" t="s">
        <v>10</v>
      </c>
      <c r="B13" s="213">
        <v>1271855.402</v>
      </c>
      <c r="C13" s="174">
        <v>1218149.1530000002</v>
      </c>
      <c r="D13" s="215">
        <v>1264777.3259999999</v>
      </c>
      <c r="E13" s="213">
        <v>1198414.8660000002</v>
      </c>
      <c r="F13" s="227">
        <v>1223044.02</v>
      </c>
      <c r="G13" s="215">
        <v>1046423.037</v>
      </c>
      <c r="H13" s="380">
        <v>0</v>
      </c>
      <c r="I13" s="381">
        <v>0</v>
      </c>
      <c r="J13" s="382">
        <v>0</v>
      </c>
      <c r="K13" s="380">
        <v>0</v>
      </c>
      <c r="L13" s="381">
        <v>0</v>
      </c>
      <c r="M13" s="382">
        <v>0</v>
      </c>
      <c r="N13" s="358">
        <f t="shared" si="13"/>
        <v>7222663.8040000014</v>
      </c>
    </row>
    <row r="14" spans="1:14" x14ac:dyDescent="0.2">
      <c r="A14" s="220" t="s">
        <v>199</v>
      </c>
      <c r="B14" s="213">
        <v>502377.03399999999</v>
      </c>
      <c r="C14" s="174">
        <v>442379.77100000001</v>
      </c>
      <c r="D14" s="215">
        <v>447374.603</v>
      </c>
      <c r="E14" s="213">
        <v>381156.73800000001</v>
      </c>
      <c r="F14" s="227">
        <v>358086.18599999999</v>
      </c>
      <c r="G14" s="215">
        <v>320729.14400000009</v>
      </c>
      <c r="H14" s="380">
        <v>0</v>
      </c>
      <c r="I14" s="381">
        <v>0</v>
      </c>
      <c r="J14" s="382">
        <v>0</v>
      </c>
      <c r="K14" s="380">
        <v>0</v>
      </c>
      <c r="L14" s="381">
        <v>0</v>
      </c>
      <c r="M14" s="382">
        <v>0</v>
      </c>
      <c r="N14" s="358">
        <f t="shared" si="13"/>
        <v>2452103.4759999998</v>
      </c>
    </row>
    <row r="15" spans="1:14" ht="12.75" thickBot="1" x14ac:dyDescent="0.25">
      <c r="A15" s="219" t="s">
        <v>197</v>
      </c>
      <c r="B15" s="148">
        <v>1070454.608</v>
      </c>
      <c r="C15" s="176">
        <v>886825.424</v>
      </c>
      <c r="D15" s="214">
        <v>927605.86100000003</v>
      </c>
      <c r="E15" s="226">
        <v>754890.77499999991</v>
      </c>
      <c r="F15" s="226">
        <v>657127.58399999992</v>
      </c>
      <c r="G15" s="214">
        <v>571076.67200000002</v>
      </c>
      <c r="H15" s="336">
        <v>0</v>
      </c>
      <c r="I15" s="336">
        <v>0</v>
      </c>
      <c r="J15" s="337">
        <v>0</v>
      </c>
      <c r="K15" s="336">
        <v>0</v>
      </c>
      <c r="L15" s="336">
        <v>0</v>
      </c>
      <c r="M15" s="337">
        <v>0</v>
      </c>
      <c r="N15" s="357">
        <f t="shared" si="13"/>
        <v>4867980.9240000006</v>
      </c>
    </row>
    <row r="16" spans="1:14" x14ac:dyDescent="0.2">
      <c r="A16" s="524" t="s">
        <v>77</v>
      </c>
      <c r="B16" s="525">
        <f>SUM(B17:B20)</f>
        <v>1258276.949</v>
      </c>
      <c r="C16" s="525">
        <f t="shared" ref="C16:M16" si="15">SUM(C17:C20)</f>
        <v>1130677.399</v>
      </c>
      <c r="D16" s="526">
        <f t="shared" si="15"/>
        <v>1177773.6170000001</v>
      </c>
      <c r="E16" s="525">
        <f t="shared" si="15"/>
        <v>1049539.23</v>
      </c>
      <c r="F16" s="525">
        <f t="shared" si="15"/>
        <v>1049062.642</v>
      </c>
      <c r="G16" s="526">
        <f t="shared" si="15"/>
        <v>1003117.703</v>
      </c>
      <c r="H16" s="527">
        <f t="shared" si="15"/>
        <v>0</v>
      </c>
      <c r="I16" s="527">
        <f t="shared" si="15"/>
        <v>0</v>
      </c>
      <c r="J16" s="528">
        <f t="shared" si="15"/>
        <v>0</v>
      </c>
      <c r="K16" s="527">
        <f t="shared" si="15"/>
        <v>0</v>
      </c>
      <c r="L16" s="527">
        <f t="shared" si="15"/>
        <v>0</v>
      </c>
      <c r="M16" s="528">
        <f t="shared" si="15"/>
        <v>0</v>
      </c>
      <c r="N16" s="529">
        <f t="shared" si="13"/>
        <v>6668447.54</v>
      </c>
    </row>
    <row r="17" spans="1:14" x14ac:dyDescent="0.2">
      <c r="A17" s="219" t="s">
        <v>9</v>
      </c>
      <c r="B17" s="148">
        <v>80903.443999999989</v>
      </c>
      <c r="C17" s="176">
        <v>80259.53300000001</v>
      </c>
      <c r="D17" s="214">
        <v>85648.754000000001</v>
      </c>
      <c r="E17" s="226">
        <v>89367.57699999999</v>
      </c>
      <c r="F17" s="226">
        <v>109806.016</v>
      </c>
      <c r="G17" s="214">
        <v>112937.651</v>
      </c>
      <c r="H17" s="336">
        <v>0</v>
      </c>
      <c r="I17" s="336">
        <v>0</v>
      </c>
      <c r="J17" s="337">
        <v>0</v>
      </c>
      <c r="K17" s="336">
        <v>0</v>
      </c>
      <c r="L17" s="336">
        <v>0</v>
      </c>
      <c r="M17" s="337">
        <v>0</v>
      </c>
      <c r="N17" s="357">
        <f t="shared" si="13"/>
        <v>558922.97499999998</v>
      </c>
    </row>
    <row r="18" spans="1:14" x14ac:dyDescent="0.2">
      <c r="A18" s="220" t="s">
        <v>10</v>
      </c>
      <c r="B18" s="213">
        <v>519907.08900000004</v>
      </c>
      <c r="C18" s="174">
        <v>504705.02</v>
      </c>
      <c r="D18" s="215">
        <v>521560.62199999997</v>
      </c>
      <c r="E18" s="213">
        <v>497450.49300000002</v>
      </c>
      <c r="F18" s="227">
        <v>503832.576</v>
      </c>
      <c r="G18" s="215">
        <v>502250.41800000001</v>
      </c>
      <c r="H18" s="380">
        <v>0</v>
      </c>
      <c r="I18" s="381">
        <v>0</v>
      </c>
      <c r="J18" s="382">
        <v>0</v>
      </c>
      <c r="K18" s="380">
        <v>0</v>
      </c>
      <c r="L18" s="381">
        <v>0</v>
      </c>
      <c r="M18" s="382">
        <v>0</v>
      </c>
      <c r="N18" s="358">
        <f t="shared" si="13"/>
        <v>3049706.2180000003</v>
      </c>
    </row>
    <row r="19" spans="1:14" x14ac:dyDescent="0.2">
      <c r="A19" s="220" t="s">
        <v>199</v>
      </c>
      <c r="B19" s="213">
        <v>214237.147</v>
      </c>
      <c r="C19" s="174">
        <v>177171.83187590798</v>
      </c>
      <c r="D19" s="215">
        <v>189552.58405624202</v>
      </c>
      <c r="E19" s="213">
        <v>157763.824183844</v>
      </c>
      <c r="F19" s="227">
        <v>157967.802</v>
      </c>
      <c r="G19" s="215">
        <v>143250.348</v>
      </c>
      <c r="H19" s="380">
        <v>0</v>
      </c>
      <c r="I19" s="381">
        <v>0</v>
      </c>
      <c r="J19" s="382">
        <v>0</v>
      </c>
      <c r="K19" s="380">
        <v>0</v>
      </c>
      <c r="L19" s="381">
        <v>0</v>
      </c>
      <c r="M19" s="382">
        <v>0</v>
      </c>
      <c r="N19" s="358">
        <f t="shared" si="13"/>
        <v>1039943.537115994</v>
      </c>
    </row>
    <row r="20" spans="1:14" ht="12.75" thickBot="1" x14ac:dyDescent="0.25">
      <c r="A20" s="219" t="s">
        <v>197</v>
      </c>
      <c r="B20" s="148">
        <v>443229.26899999997</v>
      </c>
      <c r="C20" s="176">
        <v>368541.01412409201</v>
      </c>
      <c r="D20" s="214">
        <v>381011.65694375802</v>
      </c>
      <c r="E20" s="226">
        <v>304957.335816156</v>
      </c>
      <c r="F20" s="226">
        <v>277456.24800000002</v>
      </c>
      <c r="G20" s="214">
        <v>244679.28599999999</v>
      </c>
      <c r="H20" s="336">
        <v>0</v>
      </c>
      <c r="I20" s="336">
        <v>0</v>
      </c>
      <c r="J20" s="337">
        <v>0</v>
      </c>
      <c r="K20" s="336">
        <v>0</v>
      </c>
      <c r="L20" s="336">
        <v>0</v>
      </c>
      <c r="M20" s="337">
        <v>0</v>
      </c>
      <c r="N20" s="357">
        <f t="shared" si="13"/>
        <v>2019874.8098840064</v>
      </c>
    </row>
    <row r="21" spans="1:14" x14ac:dyDescent="0.2">
      <c r="A21" s="524" t="s">
        <v>79</v>
      </c>
      <c r="B21" s="525">
        <f>SUM(B22:B25)</f>
        <v>561495.69499999995</v>
      </c>
      <c r="C21" s="525">
        <f t="shared" ref="C21:M21" si="16">SUM(C22:C25)</f>
        <v>508006.57000000007</v>
      </c>
      <c r="D21" s="526">
        <f t="shared" si="16"/>
        <v>531830.29599999997</v>
      </c>
      <c r="E21" s="525">
        <f t="shared" si="16"/>
        <v>475159.23</v>
      </c>
      <c r="F21" s="525">
        <f t="shared" si="16"/>
        <v>464475.39499999996</v>
      </c>
      <c r="G21" s="526">
        <f t="shared" si="16"/>
        <v>447074.43400000001</v>
      </c>
      <c r="H21" s="527">
        <f t="shared" si="16"/>
        <v>0</v>
      </c>
      <c r="I21" s="527">
        <f t="shared" si="16"/>
        <v>0</v>
      </c>
      <c r="J21" s="528">
        <f t="shared" si="16"/>
        <v>0</v>
      </c>
      <c r="K21" s="527">
        <f t="shared" si="16"/>
        <v>0</v>
      </c>
      <c r="L21" s="527">
        <f t="shared" si="16"/>
        <v>0</v>
      </c>
      <c r="M21" s="528">
        <f t="shared" si="16"/>
        <v>0</v>
      </c>
      <c r="N21" s="529">
        <f t="shared" si="13"/>
        <v>2988041.62</v>
      </c>
    </row>
    <row r="22" spans="1:14" x14ac:dyDescent="0.2">
      <c r="A22" s="219" t="s">
        <v>9</v>
      </c>
      <c r="B22" s="148">
        <v>6013.55</v>
      </c>
      <c r="C22" s="176">
        <v>4755.7</v>
      </c>
      <c r="D22" s="214">
        <v>11178.344999999999</v>
      </c>
      <c r="E22" s="226">
        <v>9413.5950000000012</v>
      </c>
      <c r="F22" s="226">
        <v>8721.9449999999997</v>
      </c>
      <c r="G22" s="214">
        <v>8238.7479999999996</v>
      </c>
      <c r="H22" s="336">
        <v>0</v>
      </c>
      <c r="I22" s="336">
        <v>0</v>
      </c>
      <c r="J22" s="337">
        <v>0</v>
      </c>
      <c r="K22" s="336">
        <v>0</v>
      </c>
      <c r="L22" s="336">
        <v>0</v>
      </c>
      <c r="M22" s="337">
        <v>0</v>
      </c>
      <c r="N22" s="357">
        <f t="shared" si="13"/>
        <v>48321.883000000002</v>
      </c>
    </row>
    <row r="23" spans="1:14" x14ac:dyDescent="0.2">
      <c r="A23" s="220" t="s">
        <v>10</v>
      </c>
      <c r="B23" s="213">
        <v>283769.13400000002</v>
      </c>
      <c r="C23" s="174">
        <v>255911.166</v>
      </c>
      <c r="D23" s="215">
        <v>284271.05200000003</v>
      </c>
      <c r="E23" s="213">
        <v>258932.10599999997</v>
      </c>
      <c r="F23" s="227">
        <v>266233.10199999996</v>
      </c>
      <c r="G23" s="215">
        <v>267491.52799999999</v>
      </c>
      <c r="H23" s="380">
        <v>0</v>
      </c>
      <c r="I23" s="381">
        <v>0</v>
      </c>
      <c r="J23" s="382">
        <v>0</v>
      </c>
      <c r="K23" s="380">
        <v>0</v>
      </c>
      <c r="L23" s="381">
        <v>0</v>
      </c>
      <c r="M23" s="382">
        <v>0</v>
      </c>
      <c r="N23" s="358">
        <f t="shared" si="13"/>
        <v>1616608.088</v>
      </c>
    </row>
    <row r="24" spans="1:14" x14ac:dyDescent="0.2">
      <c r="A24" s="220" t="s">
        <v>199</v>
      </c>
      <c r="B24" s="213">
        <v>121539.50199999999</v>
      </c>
      <c r="C24" s="174">
        <v>110088.69099999999</v>
      </c>
      <c r="D24" s="215">
        <v>108100</v>
      </c>
      <c r="E24" s="213">
        <v>92600</v>
      </c>
      <c r="F24" s="227">
        <v>83600</v>
      </c>
      <c r="G24" s="215">
        <v>77200</v>
      </c>
      <c r="H24" s="380">
        <v>0</v>
      </c>
      <c r="I24" s="381">
        <v>0</v>
      </c>
      <c r="J24" s="382">
        <v>0</v>
      </c>
      <c r="K24" s="380">
        <v>0</v>
      </c>
      <c r="L24" s="381">
        <v>0</v>
      </c>
      <c r="M24" s="382">
        <v>0</v>
      </c>
      <c r="N24" s="358">
        <f t="shared" si="13"/>
        <v>593128.19299999997</v>
      </c>
    </row>
    <row r="25" spans="1:14" ht="12.75" thickBot="1" x14ac:dyDescent="0.25">
      <c r="A25" s="219" t="s">
        <v>197</v>
      </c>
      <c r="B25" s="148">
        <v>150173.50899999999</v>
      </c>
      <c r="C25" s="176">
        <v>137251.01300000001</v>
      </c>
      <c r="D25" s="214">
        <v>128280.899</v>
      </c>
      <c r="E25" s="226">
        <v>114213.52899999999</v>
      </c>
      <c r="F25" s="226">
        <v>105920.348</v>
      </c>
      <c r="G25" s="214">
        <v>94144.15800000001</v>
      </c>
      <c r="H25" s="336">
        <v>0</v>
      </c>
      <c r="I25" s="336">
        <v>0</v>
      </c>
      <c r="J25" s="337">
        <v>0</v>
      </c>
      <c r="K25" s="336">
        <v>0</v>
      </c>
      <c r="L25" s="336">
        <v>0</v>
      </c>
      <c r="M25" s="337">
        <v>0</v>
      </c>
      <c r="N25" s="357">
        <f t="shared" si="13"/>
        <v>729983.45600000001</v>
      </c>
    </row>
    <row r="26" spans="1:14" x14ac:dyDescent="0.2">
      <c r="A26" s="524" t="s">
        <v>142</v>
      </c>
      <c r="B26" s="525">
        <f>SUM(B27:B30)</f>
        <v>5258.9059999999999</v>
      </c>
      <c r="C26" s="525">
        <f t="shared" ref="C26:M26" si="17">SUM(C27:C30)</f>
        <v>5843.9819999999991</v>
      </c>
      <c r="D26" s="526">
        <f t="shared" si="17"/>
        <v>5629.0889999999999</v>
      </c>
      <c r="E26" s="525">
        <f t="shared" si="17"/>
        <v>5223.9390000000003</v>
      </c>
      <c r="F26" s="525">
        <f t="shared" si="17"/>
        <v>5596.3869999999997</v>
      </c>
      <c r="G26" s="526">
        <f t="shared" si="17"/>
        <v>5069.42</v>
      </c>
      <c r="H26" s="527">
        <f t="shared" si="17"/>
        <v>0</v>
      </c>
      <c r="I26" s="527">
        <f t="shared" si="17"/>
        <v>0</v>
      </c>
      <c r="J26" s="528">
        <f t="shared" si="17"/>
        <v>0</v>
      </c>
      <c r="K26" s="527">
        <f t="shared" si="17"/>
        <v>0</v>
      </c>
      <c r="L26" s="527">
        <f t="shared" si="17"/>
        <v>0</v>
      </c>
      <c r="M26" s="528">
        <f t="shared" si="17"/>
        <v>0</v>
      </c>
      <c r="N26" s="529">
        <f t="shared" si="13"/>
        <v>32621.722999999998</v>
      </c>
    </row>
    <row r="27" spans="1:14" x14ac:dyDescent="0.2">
      <c r="A27" s="219" t="s">
        <v>9</v>
      </c>
      <c r="B27" s="148">
        <v>0</v>
      </c>
      <c r="C27" s="176">
        <v>0</v>
      </c>
      <c r="D27" s="214">
        <v>0</v>
      </c>
      <c r="E27" s="226">
        <v>0</v>
      </c>
      <c r="F27" s="226">
        <v>0</v>
      </c>
      <c r="G27" s="214">
        <v>0</v>
      </c>
      <c r="H27" s="336">
        <v>0</v>
      </c>
      <c r="I27" s="336">
        <v>0</v>
      </c>
      <c r="J27" s="337">
        <v>0</v>
      </c>
      <c r="K27" s="336">
        <v>0</v>
      </c>
      <c r="L27" s="336">
        <v>0</v>
      </c>
      <c r="M27" s="337">
        <v>0</v>
      </c>
      <c r="N27" s="357">
        <f t="shared" si="13"/>
        <v>0</v>
      </c>
    </row>
    <row r="28" spans="1:14" x14ac:dyDescent="0.2">
      <c r="A28" s="220" t="s">
        <v>10</v>
      </c>
      <c r="B28" s="213">
        <v>5146.3289999999997</v>
      </c>
      <c r="C28" s="174">
        <v>5741.0629999999992</v>
      </c>
      <c r="D28" s="215">
        <v>5531.7960000000003</v>
      </c>
      <c r="E28" s="213">
        <v>5139.0050000000001</v>
      </c>
      <c r="F28" s="227">
        <v>5502.61</v>
      </c>
      <c r="G28" s="215">
        <v>4990.7939999999999</v>
      </c>
      <c r="H28" s="380">
        <v>0</v>
      </c>
      <c r="I28" s="381">
        <v>0</v>
      </c>
      <c r="J28" s="382">
        <v>0</v>
      </c>
      <c r="K28" s="380">
        <v>0</v>
      </c>
      <c r="L28" s="381">
        <v>0</v>
      </c>
      <c r="M28" s="382">
        <v>0</v>
      </c>
      <c r="N28" s="358">
        <f t="shared" si="13"/>
        <v>32051.597000000002</v>
      </c>
    </row>
    <row r="29" spans="1:14" x14ac:dyDescent="0.2">
      <c r="A29" s="220" t="s">
        <v>199</v>
      </c>
      <c r="B29" s="213">
        <v>112.577</v>
      </c>
      <c r="C29" s="174">
        <v>102.919</v>
      </c>
      <c r="D29" s="215">
        <v>97.293000000000006</v>
      </c>
      <c r="E29" s="213">
        <v>84.933999999999997</v>
      </c>
      <c r="F29" s="227">
        <v>93.777000000000001</v>
      </c>
      <c r="G29" s="215">
        <v>78.626000000000005</v>
      </c>
      <c r="H29" s="380">
        <v>0</v>
      </c>
      <c r="I29" s="381">
        <v>0</v>
      </c>
      <c r="J29" s="382">
        <v>0</v>
      </c>
      <c r="K29" s="380">
        <v>0</v>
      </c>
      <c r="L29" s="381">
        <v>0</v>
      </c>
      <c r="M29" s="382">
        <v>0</v>
      </c>
      <c r="N29" s="358">
        <f t="shared" si="13"/>
        <v>570.12599999999998</v>
      </c>
    </row>
    <row r="30" spans="1:14" ht="12.75" thickBot="1" x14ac:dyDescent="0.25">
      <c r="A30" s="360" t="s">
        <v>197</v>
      </c>
      <c r="B30" s="147">
        <v>0</v>
      </c>
      <c r="C30" s="175">
        <v>0</v>
      </c>
      <c r="D30" s="217">
        <v>0</v>
      </c>
      <c r="E30" s="310">
        <v>0</v>
      </c>
      <c r="F30" s="310">
        <v>0</v>
      </c>
      <c r="G30" s="217">
        <v>0</v>
      </c>
      <c r="H30" s="385">
        <v>0</v>
      </c>
      <c r="I30" s="385">
        <v>0</v>
      </c>
      <c r="J30" s="386">
        <v>0</v>
      </c>
      <c r="K30" s="385">
        <v>0</v>
      </c>
      <c r="L30" s="385">
        <v>0</v>
      </c>
      <c r="M30" s="386">
        <v>0</v>
      </c>
      <c r="N30" s="352">
        <f t="shared" si="13"/>
        <v>0</v>
      </c>
    </row>
    <row r="31" spans="1:14" x14ac:dyDescent="0.2">
      <c r="A31" s="46"/>
      <c r="B31" s="40"/>
      <c r="N31" s="25" t="s">
        <v>147</v>
      </c>
    </row>
  </sheetData>
  <mergeCells count="11">
    <mergeCell ref="A5:A6"/>
    <mergeCell ref="N3:N4"/>
    <mergeCell ref="B5:D5"/>
    <mergeCell ref="E5:G5"/>
    <mergeCell ref="H5:J5"/>
    <mergeCell ref="K5:M5"/>
    <mergeCell ref="N5:N6"/>
    <mergeCell ref="B3:D3"/>
    <mergeCell ref="E3:G3"/>
    <mergeCell ref="H3:J3"/>
    <mergeCell ref="K3:M3"/>
  </mergeCells>
  <phoneticPr fontId="18" type="noConversion"/>
  <pageMargins left="0.31496062992125984" right="0.31496062992125984" top="0.35433070866141736" bottom="0.35433070866141736" header="0.31496062992125984" footer="0.19685039370078741"/>
  <pageSetup paperSize="9" fitToWidth="0" fitToHeight="0" orientation="landscape" r:id="rId1"/>
  <headerFooter differentFirst="1" scaleWithDoc="0">
    <oddFooter>&amp;C&amp;8Stránka &amp;P z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0"/>
  <dimension ref="A1:P54"/>
  <sheetViews>
    <sheetView showGridLines="0" workbookViewId="0"/>
  </sheetViews>
  <sheetFormatPr defaultRowHeight="12" x14ac:dyDescent="0.2"/>
  <cols>
    <col min="1" max="1" width="3.28515625" style="18" customWidth="1"/>
    <col min="2" max="2" width="2.5703125" style="18" customWidth="1"/>
    <col min="3" max="9" width="11.7109375" style="18" customWidth="1"/>
    <col min="10" max="10" width="11.5703125" style="18" customWidth="1"/>
    <col min="11" max="13" width="9.140625" style="18" customWidth="1"/>
    <col min="14" max="16384" width="9.140625" style="18"/>
  </cols>
  <sheetData>
    <row r="1" spans="1:16" s="113" customFormat="1" ht="18.75" x14ac:dyDescent="0.3">
      <c r="A1" s="114" t="s">
        <v>241</v>
      </c>
    </row>
    <row r="2" spans="1:16" ht="4.5" customHeight="1" x14ac:dyDescent="0.2"/>
    <row r="3" spans="1:16" s="115" customFormat="1" ht="13.15" customHeight="1" x14ac:dyDescent="0.25">
      <c r="A3" s="126" t="s">
        <v>181</v>
      </c>
      <c r="B3" s="126"/>
      <c r="C3" s="127" t="s">
        <v>34</v>
      </c>
      <c r="D3" s="128"/>
      <c r="E3" s="128"/>
      <c r="F3" s="128"/>
      <c r="G3" s="129"/>
      <c r="H3" s="129"/>
      <c r="I3" s="129"/>
      <c r="J3" s="18"/>
      <c r="K3" s="116"/>
    </row>
    <row r="4" spans="1:16" s="115" customFormat="1" ht="13.15" customHeight="1" x14ac:dyDescent="0.25">
      <c r="A4" s="126" t="s">
        <v>182</v>
      </c>
      <c r="B4" s="126"/>
      <c r="C4" s="127" t="s">
        <v>35</v>
      </c>
      <c r="D4" s="129"/>
      <c r="E4" s="129"/>
      <c r="F4" s="129"/>
      <c r="G4" s="129"/>
      <c r="H4" s="129"/>
      <c r="I4" s="129"/>
      <c r="J4" s="81"/>
      <c r="K4" s="117"/>
      <c r="L4" s="117"/>
    </row>
    <row r="5" spans="1:16" s="115" customFormat="1" ht="13.15" customHeight="1" x14ac:dyDescent="0.25">
      <c r="A5" s="126" t="s">
        <v>279</v>
      </c>
      <c r="B5" s="126"/>
      <c r="C5" s="127" t="s">
        <v>280</v>
      </c>
      <c r="D5" s="129"/>
      <c r="E5" s="129"/>
      <c r="F5" s="129"/>
      <c r="G5" s="129"/>
      <c r="H5" s="129"/>
      <c r="I5" s="129"/>
      <c r="J5" s="81"/>
      <c r="K5" s="117"/>
      <c r="L5" s="117"/>
    </row>
    <row r="6" spans="1:16" s="115" customFormat="1" ht="13.15" customHeight="1" x14ac:dyDescent="0.25">
      <c r="A6" s="126" t="s">
        <v>163</v>
      </c>
      <c r="B6" s="126"/>
      <c r="C6" s="127" t="s">
        <v>164</v>
      </c>
      <c r="D6" s="129"/>
      <c r="E6" s="129"/>
      <c r="F6" s="129"/>
      <c r="G6" s="129"/>
      <c r="H6" s="129"/>
      <c r="I6" s="129"/>
      <c r="J6" s="81"/>
      <c r="K6" s="117"/>
      <c r="L6" s="117"/>
    </row>
    <row r="7" spans="1:16" s="115" customFormat="1" ht="13.15" customHeight="1" x14ac:dyDescent="0.25">
      <c r="A7" s="126" t="s">
        <v>62</v>
      </c>
      <c r="B7" s="126"/>
      <c r="C7" s="127" t="s">
        <v>177</v>
      </c>
      <c r="D7" s="129"/>
      <c r="E7" s="129"/>
      <c r="F7" s="129"/>
      <c r="G7" s="129"/>
      <c r="H7" s="129"/>
      <c r="I7" s="129"/>
      <c r="J7" s="81"/>
      <c r="K7" s="117"/>
      <c r="L7" s="117"/>
      <c r="O7" s="118"/>
    </row>
    <row r="8" spans="1:16" s="115" customFormat="1" ht="13.15" customHeight="1" x14ac:dyDescent="0.25">
      <c r="A8" s="126" t="s">
        <v>8</v>
      </c>
      <c r="B8" s="126"/>
      <c r="C8" s="127" t="s">
        <v>174</v>
      </c>
      <c r="D8" s="129"/>
      <c r="E8" s="129"/>
      <c r="F8" s="129"/>
      <c r="G8" s="129"/>
      <c r="H8" s="129"/>
      <c r="I8" s="129"/>
      <c r="J8" s="82"/>
    </row>
    <row r="9" spans="1:16" s="115" customFormat="1" ht="13.15" customHeight="1" x14ac:dyDescent="0.25">
      <c r="A9" s="126" t="s">
        <v>179</v>
      </c>
      <c r="B9" s="126"/>
      <c r="C9" s="127" t="s">
        <v>180</v>
      </c>
      <c r="D9" s="129"/>
      <c r="E9" s="129"/>
      <c r="F9" s="129"/>
      <c r="G9" s="129"/>
      <c r="H9" s="129"/>
      <c r="I9" s="129"/>
      <c r="J9" s="18"/>
    </row>
    <row r="10" spans="1:16" s="115" customFormat="1" ht="13.15" customHeight="1" x14ac:dyDescent="0.25">
      <c r="A10" s="126" t="s">
        <v>191</v>
      </c>
      <c r="B10" s="126"/>
      <c r="C10" s="127" t="s">
        <v>192</v>
      </c>
      <c r="D10" s="129"/>
      <c r="E10" s="129"/>
      <c r="F10" s="129"/>
      <c r="G10" s="129"/>
      <c r="H10" s="129"/>
      <c r="I10" s="129"/>
      <c r="J10" s="18"/>
    </row>
    <row r="11" spans="1:16" s="115" customFormat="1" ht="13.15" customHeight="1" x14ac:dyDescent="0.25">
      <c r="A11" s="126" t="s">
        <v>195</v>
      </c>
      <c r="B11" s="126"/>
      <c r="C11" s="127" t="s">
        <v>196</v>
      </c>
      <c r="D11" s="129"/>
      <c r="E11" s="129"/>
      <c r="F11" s="129"/>
      <c r="G11" s="129"/>
      <c r="H11" s="129"/>
      <c r="I11" s="129"/>
      <c r="J11" s="18"/>
    </row>
    <row r="12" spans="1:16" s="115" customFormat="1" ht="13.15" customHeight="1" x14ac:dyDescent="0.25">
      <c r="A12" s="126" t="s">
        <v>197</v>
      </c>
      <c r="B12" s="126"/>
      <c r="C12" s="127" t="s">
        <v>198</v>
      </c>
      <c r="D12" s="129"/>
      <c r="E12" s="129"/>
      <c r="F12" s="129"/>
      <c r="G12" s="129"/>
      <c r="H12" s="129"/>
      <c r="I12" s="129"/>
      <c r="J12" s="18"/>
    </row>
    <row r="13" spans="1:16" s="115" customFormat="1" ht="13.15" customHeight="1" x14ac:dyDescent="0.25">
      <c r="A13" s="126" t="s">
        <v>199</v>
      </c>
      <c r="B13" s="126"/>
      <c r="C13" s="127" t="s">
        <v>200</v>
      </c>
      <c r="D13" s="129"/>
      <c r="E13" s="129"/>
      <c r="F13" s="129"/>
      <c r="G13" s="129"/>
      <c r="H13" s="129"/>
      <c r="I13" s="129"/>
      <c r="J13" s="18"/>
    </row>
    <row r="14" spans="1:16" s="115" customFormat="1" ht="13.15" customHeight="1" x14ac:dyDescent="0.25">
      <c r="A14" s="126" t="s">
        <v>172</v>
      </c>
      <c r="B14" s="126"/>
      <c r="C14" s="127" t="s">
        <v>173</v>
      </c>
      <c r="D14" s="129"/>
      <c r="E14" s="129"/>
      <c r="F14" s="129"/>
      <c r="G14" s="129"/>
      <c r="H14" s="129"/>
      <c r="I14" s="129"/>
      <c r="J14" s="18"/>
    </row>
    <row r="15" spans="1:16" s="115" customFormat="1" ht="13.15" customHeight="1" x14ac:dyDescent="0.25">
      <c r="A15" s="126" t="s">
        <v>204</v>
      </c>
      <c r="B15" s="126"/>
      <c r="C15" s="127" t="s">
        <v>201</v>
      </c>
      <c r="D15" s="129"/>
      <c r="E15" s="129"/>
      <c r="F15" s="129"/>
      <c r="G15" s="129"/>
      <c r="H15" s="129"/>
      <c r="I15" s="129"/>
      <c r="J15" s="18"/>
      <c r="L15" s="119"/>
      <c r="M15" s="119"/>
      <c r="N15" s="119"/>
      <c r="O15" s="119"/>
      <c r="P15" s="119"/>
    </row>
    <row r="16" spans="1:16" s="115" customFormat="1" ht="13.15" customHeight="1" x14ac:dyDescent="0.25">
      <c r="A16" s="126" t="s">
        <v>232</v>
      </c>
      <c r="B16" s="126"/>
      <c r="C16" s="127" t="s">
        <v>233</v>
      </c>
      <c r="D16" s="129"/>
      <c r="E16" s="129"/>
      <c r="F16" s="129"/>
      <c r="G16" s="129"/>
      <c r="H16" s="129"/>
      <c r="I16" s="129"/>
      <c r="J16" s="18"/>
      <c r="L16" s="119"/>
      <c r="M16" s="119"/>
      <c r="N16" s="120"/>
      <c r="O16" s="119"/>
      <c r="P16" s="119"/>
    </row>
    <row r="17" spans="1:16" s="115" customFormat="1" ht="13.15" customHeight="1" x14ac:dyDescent="0.25">
      <c r="A17" s="126" t="s">
        <v>165</v>
      </c>
      <c r="B17" s="126"/>
      <c r="C17" s="127" t="s">
        <v>166</v>
      </c>
      <c r="D17" s="129"/>
      <c r="E17" s="129"/>
      <c r="F17" s="129"/>
      <c r="G17" s="129"/>
      <c r="H17" s="129"/>
      <c r="I17" s="129"/>
      <c r="J17" s="18"/>
      <c r="L17" s="119"/>
      <c r="M17" s="119"/>
      <c r="N17" s="120"/>
      <c r="O17" s="119"/>
      <c r="P17" s="119"/>
    </row>
    <row r="18" spans="1:16" s="115" customFormat="1" ht="13.15" customHeight="1" x14ac:dyDescent="0.25">
      <c r="A18" s="126" t="s">
        <v>183</v>
      </c>
      <c r="B18" s="126"/>
      <c r="C18" s="127" t="s">
        <v>184</v>
      </c>
      <c r="D18" s="129"/>
      <c r="E18" s="129"/>
      <c r="F18" s="129"/>
      <c r="G18" s="129"/>
      <c r="H18" s="129"/>
      <c r="I18" s="129"/>
      <c r="J18" s="18"/>
      <c r="L18" s="119"/>
      <c r="M18" s="119"/>
      <c r="N18" s="120"/>
      <c r="O18" s="119"/>
      <c r="P18" s="119"/>
    </row>
    <row r="19" spans="1:16" s="115" customFormat="1" ht="13.15" customHeight="1" x14ac:dyDescent="0.25">
      <c r="A19" s="126" t="s">
        <v>167</v>
      </c>
      <c r="B19" s="126"/>
      <c r="C19" s="127" t="s">
        <v>168</v>
      </c>
      <c r="D19" s="129"/>
      <c r="E19" s="129"/>
      <c r="F19" s="129"/>
      <c r="G19" s="129"/>
      <c r="H19" s="129"/>
      <c r="I19" s="129"/>
      <c r="J19" s="18"/>
      <c r="L19" s="119"/>
      <c r="M19" s="119"/>
      <c r="N19" s="120"/>
      <c r="O19" s="119"/>
      <c r="P19" s="119"/>
    </row>
    <row r="20" spans="1:16" s="115" customFormat="1" ht="13.15" customHeight="1" x14ac:dyDescent="0.25">
      <c r="A20" s="126" t="s">
        <v>187</v>
      </c>
      <c r="B20" s="126"/>
      <c r="C20" s="127" t="s">
        <v>188</v>
      </c>
      <c r="D20" s="129"/>
      <c r="E20" s="129"/>
      <c r="F20" s="129"/>
      <c r="G20" s="129"/>
      <c r="H20" s="129"/>
      <c r="I20" s="129"/>
      <c r="J20" s="18"/>
      <c r="L20" s="119"/>
      <c r="M20" s="119"/>
      <c r="N20" s="120"/>
      <c r="O20" s="119"/>
      <c r="P20" s="119"/>
    </row>
    <row r="21" spans="1:16" s="115" customFormat="1" ht="13.15" customHeight="1" x14ac:dyDescent="0.25">
      <c r="A21" s="126" t="s">
        <v>185</v>
      </c>
      <c r="B21" s="126"/>
      <c r="C21" s="127" t="s">
        <v>186</v>
      </c>
      <c r="D21" s="129"/>
      <c r="E21" s="129"/>
      <c r="F21" s="129"/>
      <c r="G21" s="129"/>
      <c r="H21" s="129"/>
      <c r="I21" s="129"/>
      <c r="J21" s="18"/>
      <c r="L21" s="119"/>
      <c r="M21" s="119"/>
      <c r="N21" s="119"/>
      <c r="O21" s="119"/>
      <c r="P21" s="119"/>
    </row>
    <row r="22" spans="1:16" s="115" customFormat="1" ht="13.15" customHeight="1" x14ac:dyDescent="0.25">
      <c r="A22" s="126" t="s">
        <v>38</v>
      </c>
      <c r="B22" s="126"/>
      <c r="C22" s="127" t="s">
        <v>169</v>
      </c>
      <c r="D22" s="129"/>
      <c r="E22" s="129"/>
      <c r="F22" s="129"/>
      <c r="G22" s="129"/>
      <c r="H22" s="129"/>
      <c r="I22" s="129"/>
      <c r="J22" s="18"/>
    </row>
    <row r="23" spans="1:16" s="115" customFormat="1" ht="13.15" customHeight="1" x14ac:dyDescent="0.25">
      <c r="A23" s="126" t="s">
        <v>60</v>
      </c>
      <c r="B23" s="126"/>
      <c r="C23" s="127" t="s">
        <v>178</v>
      </c>
      <c r="D23" s="18"/>
      <c r="E23" s="18"/>
      <c r="F23" s="18"/>
      <c r="G23" s="18"/>
      <c r="H23" s="18"/>
      <c r="I23" s="18"/>
      <c r="J23" s="18"/>
    </row>
    <row r="24" spans="1:16" s="115" customFormat="1" ht="13.15" customHeight="1" x14ac:dyDescent="0.25">
      <c r="A24" s="126" t="s">
        <v>189</v>
      </c>
      <c r="B24" s="126"/>
      <c r="C24" s="127" t="s">
        <v>190</v>
      </c>
      <c r="D24" s="18"/>
      <c r="E24" s="18"/>
      <c r="F24" s="18"/>
      <c r="G24" s="18"/>
      <c r="H24" s="18"/>
      <c r="I24" s="18"/>
      <c r="J24" s="18"/>
    </row>
    <row r="25" spans="1:16" s="115" customFormat="1" ht="13.15" customHeight="1" x14ac:dyDescent="0.25">
      <c r="A25" s="126" t="s">
        <v>170</v>
      </c>
      <c r="B25" s="126"/>
      <c r="C25" s="127" t="s">
        <v>171</v>
      </c>
      <c r="D25" s="18"/>
      <c r="E25" s="18"/>
      <c r="F25" s="18"/>
      <c r="G25" s="18"/>
      <c r="H25" s="18"/>
      <c r="I25" s="18"/>
      <c r="J25" s="18"/>
    </row>
    <row r="26" spans="1:16" s="115" customFormat="1" ht="13.15" customHeight="1" x14ac:dyDescent="0.25">
      <c r="A26" s="126" t="s">
        <v>205</v>
      </c>
      <c r="B26" s="126"/>
      <c r="C26" s="127" t="s">
        <v>202</v>
      </c>
      <c r="D26" s="18"/>
      <c r="E26" s="18"/>
      <c r="F26" s="18"/>
      <c r="G26" s="18"/>
      <c r="H26" s="18"/>
      <c r="I26" s="18"/>
      <c r="J26" s="18"/>
    </row>
    <row r="27" spans="1:16" s="115" customFormat="1" ht="13.15" customHeight="1" x14ac:dyDescent="0.25">
      <c r="A27" s="126" t="s">
        <v>193</v>
      </c>
      <c r="B27" s="126"/>
      <c r="C27" s="127" t="s">
        <v>194</v>
      </c>
      <c r="D27" s="18"/>
      <c r="E27" s="18"/>
      <c r="F27" s="18"/>
      <c r="G27" s="18"/>
      <c r="H27" s="18"/>
      <c r="I27" s="18"/>
      <c r="J27" s="18"/>
    </row>
    <row r="28" spans="1:16" s="115" customFormat="1" ht="13.15" customHeight="1" x14ac:dyDescent="0.25">
      <c r="A28" s="126" t="s">
        <v>175</v>
      </c>
      <c r="B28" s="126"/>
      <c r="C28" s="127" t="s">
        <v>176</v>
      </c>
      <c r="D28" s="18"/>
      <c r="E28" s="18"/>
      <c r="F28" s="18"/>
      <c r="G28" s="18"/>
      <c r="H28" s="18"/>
      <c r="I28" s="18"/>
      <c r="J28" s="18"/>
    </row>
    <row r="29" spans="1:16" s="115" customFormat="1" ht="13.15" customHeight="1" x14ac:dyDescent="0.25">
      <c r="A29" s="126" t="s">
        <v>206</v>
      </c>
      <c r="B29" s="126"/>
      <c r="C29" s="127" t="s">
        <v>203</v>
      </c>
      <c r="D29" s="18"/>
      <c r="E29" s="18"/>
      <c r="F29" s="18"/>
      <c r="G29" s="18"/>
      <c r="H29" s="18"/>
      <c r="I29" s="18"/>
      <c r="J29" s="18"/>
    </row>
    <row r="30" spans="1:16" s="115" customFormat="1" ht="7.5" customHeight="1" x14ac:dyDescent="0.25">
      <c r="A30" s="18"/>
      <c r="B30" s="18"/>
      <c r="C30" s="18"/>
      <c r="D30" s="18"/>
      <c r="E30" s="18"/>
      <c r="F30" s="18"/>
      <c r="G30" s="18"/>
      <c r="H30" s="18"/>
      <c r="I30" s="18"/>
      <c r="J30" s="18"/>
    </row>
    <row r="31" spans="1:16" s="115" customFormat="1" ht="14.1" customHeight="1" x14ac:dyDescent="0.25">
      <c r="A31" s="126" t="s">
        <v>289</v>
      </c>
      <c r="B31" s="126"/>
      <c r="C31" s="127"/>
      <c r="D31" s="18"/>
      <c r="E31" s="18"/>
      <c r="F31" s="18"/>
      <c r="G31" s="18"/>
      <c r="H31" s="18"/>
      <c r="I31" s="18"/>
      <c r="J31" s="18"/>
    </row>
    <row r="32" spans="1:16" s="173" customFormat="1" ht="13.15" customHeight="1" x14ac:dyDescent="0.2">
      <c r="A32" s="171" t="s">
        <v>290</v>
      </c>
      <c r="B32" s="172"/>
      <c r="C32" s="172"/>
      <c r="D32" s="172"/>
      <c r="E32" s="172"/>
      <c r="F32" s="172"/>
      <c r="G32" s="172"/>
      <c r="H32" s="172"/>
      <c r="I32" s="172"/>
      <c r="J32" s="172"/>
    </row>
    <row r="33" spans="1:10" s="170" customFormat="1" ht="18" customHeight="1" x14ac:dyDescent="0.25">
      <c r="A33" s="81" t="s">
        <v>208</v>
      </c>
      <c r="B33" s="92"/>
      <c r="C33" s="92"/>
      <c r="D33" s="92"/>
      <c r="E33" s="92"/>
      <c r="F33" s="92"/>
      <c r="G33" s="92"/>
      <c r="H33" s="92"/>
      <c r="I33" s="92"/>
      <c r="J33" s="92"/>
    </row>
    <row r="34" spans="1:10" s="173" customFormat="1" ht="13.15" customHeight="1" x14ac:dyDescent="0.2">
      <c r="A34" s="171" t="s">
        <v>292</v>
      </c>
      <c r="B34" s="172"/>
      <c r="C34" s="172"/>
      <c r="D34" s="172"/>
      <c r="E34" s="172"/>
      <c r="F34" s="172"/>
      <c r="G34" s="172"/>
      <c r="H34" s="172"/>
      <c r="I34" s="172"/>
      <c r="J34" s="172"/>
    </row>
    <row r="35" spans="1:10" s="170" customFormat="1" ht="18" customHeight="1" x14ac:dyDescent="0.25">
      <c r="A35" s="81" t="s">
        <v>229</v>
      </c>
      <c r="B35" s="92"/>
      <c r="C35" s="92"/>
      <c r="D35" s="92"/>
      <c r="E35" s="92"/>
      <c r="F35" s="92"/>
      <c r="G35" s="92"/>
      <c r="H35" s="92"/>
      <c r="I35" s="92"/>
      <c r="J35" s="92"/>
    </row>
    <row r="36" spans="1:10" s="173" customFormat="1" ht="13.15" customHeight="1" x14ac:dyDescent="0.2">
      <c r="A36" s="171" t="s">
        <v>287</v>
      </c>
      <c r="B36" s="172"/>
      <c r="C36" s="172"/>
      <c r="D36" s="172"/>
      <c r="E36" s="172"/>
      <c r="F36" s="172"/>
      <c r="G36" s="172"/>
      <c r="H36" s="172"/>
      <c r="I36" s="172"/>
      <c r="J36" s="172"/>
    </row>
    <row r="37" spans="1:10" s="170" customFormat="1" ht="18" customHeight="1" x14ac:dyDescent="0.25">
      <c r="A37" s="81" t="s">
        <v>265</v>
      </c>
      <c r="B37" s="92"/>
      <c r="C37" s="92"/>
      <c r="D37" s="92"/>
      <c r="E37" s="92"/>
      <c r="F37" s="92"/>
      <c r="G37" s="92"/>
      <c r="H37" s="92"/>
      <c r="I37" s="92"/>
      <c r="J37" s="92"/>
    </row>
    <row r="38" spans="1:10" s="173" customFormat="1" ht="24.95" customHeight="1" x14ac:dyDescent="0.2">
      <c r="A38" s="644" t="s">
        <v>286</v>
      </c>
      <c r="B38" s="644"/>
      <c r="C38" s="644"/>
      <c r="D38" s="644"/>
      <c r="E38" s="644"/>
      <c r="F38" s="644"/>
      <c r="G38" s="644"/>
      <c r="H38" s="644"/>
      <c r="I38" s="644"/>
      <c r="J38" s="644"/>
    </row>
    <row r="39" spans="1:10" s="170" customFormat="1" ht="18" customHeight="1" x14ac:dyDescent="0.25">
      <c r="A39" s="81" t="s">
        <v>262</v>
      </c>
      <c r="B39" s="92"/>
      <c r="C39" s="92"/>
      <c r="D39" s="92"/>
      <c r="E39" s="92"/>
      <c r="F39" s="92"/>
      <c r="G39" s="92"/>
      <c r="H39" s="92"/>
      <c r="I39" s="92"/>
      <c r="J39" s="92"/>
    </row>
    <row r="40" spans="1:10" s="115" customFormat="1" ht="38.1" customHeight="1" x14ac:dyDescent="0.25">
      <c r="A40" s="644" t="s">
        <v>334</v>
      </c>
      <c r="B40" s="644"/>
      <c r="C40" s="644"/>
      <c r="D40" s="644"/>
      <c r="E40" s="644"/>
      <c r="F40" s="644"/>
      <c r="G40" s="644"/>
      <c r="H40" s="644"/>
      <c r="I40" s="644"/>
      <c r="J40" s="644"/>
    </row>
    <row r="41" spans="1:10" s="170" customFormat="1" ht="18" customHeight="1" x14ac:dyDescent="0.25">
      <c r="A41" s="81" t="s">
        <v>263</v>
      </c>
      <c r="B41" s="92"/>
      <c r="C41" s="92"/>
      <c r="D41" s="92"/>
      <c r="E41" s="92"/>
      <c r="F41" s="92"/>
      <c r="G41" s="92"/>
      <c r="H41" s="92"/>
      <c r="I41" s="92"/>
      <c r="J41" s="92"/>
    </row>
    <row r="42" spans="1:10" s="173" customFormat="1" ht="13.15" customHeight="1" x14ac:dyDescent="0.2">
      <c r="A42" s="171" t="s">
        <v>285</v>
      </c>
      <c r="B42" s="172"/>
      <c r="C42" s="172"/>
      <c r="D42" s="172"/>
      <c r="E42" s="172"/>
      <c r="F42" s="172"/>
      <c r="G42" s="172"/>
      <c r="H42" s="172"/>
      <c r="I42" s="172"/>
      <c r="J42" s="172"/>
    </row>
    <row r="43" spans="1:10" s="170" customFormat="1" ht="18" customHeight="1" x14ac:dyDescent="0.25">
      <c r="A43" s="81" t="s">
        <v>266</v>
      </c>
      <c r="B43" s="92"/>
      <c r="C43" s="92"/>
      <c r="D43" s="92"/>
      <c r="E43" s="92"/>
      <c r="F43" s="92"/>
      <c r="G43" s="92"/>
      <c r="H43" s="92"/>
      <c r="I43" s="92"/>
      <c r="J43" s="92"/>
    </row>
    <row r="44" spans="1:10" s="173" customFormat="1" ht="13.15" customHeight="1" x14ac:dyDescent="0.2">
      <c r="A44" s="171" t="s">
        <v>281</v>
      </c>
      <c r="B44" s="172"/>
      <c r="C44" s="172"/>
      <c r="D44" s="172"/>
      <c r="E44" s="172"/>
      <c r="F44" s="172"/>
      <c r="G44" s="172"/>
      <c r="H44" s="172"/>
      <c r="I44" s="172"/>
      <c r="J44" s="172"/>
    </row>
    <row r="45" spans="1:10" s="170" customFormat="1" ht="18" customHeight="1" x14ac:dyDescent="0.25">
      <c r="A45" s="81" t="s">
        <v>267</v>
      </c>
      <c r="B45" s="92"/>
      <c r="C45" s="92"/>
      <c r="D45" s="92"/>
      <c r="E45" s="92"/>
      <c r="F45" s="92"/>
      <c r="G45" s="92"/>
      <c r="H45" s="92"/>
      <c r="I45" s="92"/>
      <c r="J45" s="92"/>
    </row>
    <row r="46" spans="1:10" s="173" customFormat="1" ht="13.15" customHeight="1" x14ac:dyDescent="0.2">
      <c r="A46" s="171" t="s">
        <v>282</v>
      </c>
      <c r="B46" s="172"/>
      <c r="C46" s="172"/>
      <c r="D46" s="172"/>
      <c r="E46" s="172"/>
      <c r="F46" s="172"/>
      <c r="G46" s="172"/>
      <c r="H46" s="172"/>
      <c r="I46" s="172"/>
      <c r="J46" s="172"/>
    </row>
    <row r="47" spans="1:10" s="170" customFormat="1" ht="18" customHeight="1" x14ac:dyDescent="0.25">
      <c r="A47" s="81" t="s">
        <v>268</v>
      </c>
      <c r="B47" s="92"/>
      <c r="C47" s="92"/>
      <c r="D47" s="92"/>
      <c r="E47" s="92"/>
      <c r="F47" s="92"/>
      <c r="G47" s="92"/>
      <c r="H47" s="92"/>
      <c r="I47" s="92"/>
      <c r="J47" s="92"/>
    </row>
    <row r="48" spans="1:10" s="173" customFormat="1" ht="13.5" customHeight="1" x14ac:dyDescent="0.2">
      <c r="A48" s="171" t="s">
        <v>283</v>
      </c>
      <c r="B48" s="172"/>
      <c r="C48" s="172"/>
      <c r="D48" s="172"/>
      <c r="E48" s="172"/>
      <c r="F48" s="172"/>
      <c r="G48" s="172"/>
      <c r="H48" s="172"/>
      <c r="I48" s="172"/>
      <c r="J48" s="172"/>
    </row>
    <row r="49" spans="1:10" s="170" customFormat="1" ht="18" customHeight="1" x14ac:dyDescent="0.25">
      <c r="A49" s="81" t="s">
        <v>207</v>
      </c>
      <c r="B49" s="92"/>
      <c r="C49" s="92"/>
      <c r="D49" s="92"/>
      <c r="E49" s="92"/>
      <c r="F49" s="92"/>
      <c r="G49" s="92"/>
      <c r="H49" s="92"/>
      <c r="I49" s="92"/>
      <c r="J49" s="92"/>
    </row>
    <row r="50" spans="1:10" s="173" customFormat="1" ht="13.15" customHeight="1" x14ac:dyDescent="0.2">
      <c r="A50" s="171" t="s">
        <v>284</v>
      </c>
      <c r="B50" s="172"/>
      <c r="C50" s="172"/>
      <c r="D50" s="172"/>
      <c r="E50" s="172"/>
      <c r="F50" s="172"/>
      <c r="G50" s="172"/>
      <c r="H50" s="172"/>
      <c r="I50" s="172"/>
      <c r="J50" s="172"/>
    </row>
    <row r="51" spans="1:10" s="170" customFormat="1" ht="18" customHeight="1" x14ac:dyDescent="0.25">
      <c r="A51" s="81" t="s">
        <v>264</v>
      </c>
      <c r="B51" s="92"/>
      <c r="C51" s="92"/>
      <c r="D51" s="92"/>
      <c r="E51" s="92"/>
      <c r="F51" s="92"/>
      <c r="G51" s="92"/>
      <c r="H51" s="92"/>
      <c r="I51" s="92"/>
      <c r="J51" s="92"/>
    </row>
    <row r="52" spans="1:10" s="173" customFormat="1" ht="13.15" customHeight="1" x14ac:dyDescent="0.2">
      <c r="A52" s="171" t="s">
        <v>312</v>
      </c>
      <c r="B52" s="172"/>
      <c r="C52" s="172"/>
      <c r="D52" s="172"/>
      <c r="E52" s="172"/>
      <c r="F52" s="172"/>
      <c r="G52" s="172"/>
      <c r="H52" s="172"/>
      <c r="I52" s="172"/>
      <c r="J52" s="172"/>
    </row>
    <row r="53" spans="1:10" ht="15" customHeight="1" x14ac:dyDescent="0.2">
      <c r="A53" s="81" t="s">
        <v>291</v>
      </c>
    </row>
    <row r="54" spans="1:10" ht="24.75" customHeight="1" x14ac:dyDescent="0.2">
      <c r="A54" s="644" t="s">
        <v>317</v>
      </c>
      <c r="B54" s="644"/>
      <c r="C54" s="644"/>
      <c r="D54" s="644"/>
      <c r="E54" s="644"/>
      <c r="F54" s="644"/>
      <c r="G54" s="644"/>
      <c r="H54" s="644"/>
      <c r="I54" s="644"/>
      <c r="J54" s="644"/>
    </row>
  </sheetData>
  <sortState ref="A2:C27">
    <sortCondition ref="A2"/>
  </sortState>
  <mergeCells count="3">
    <mergeCell ref="A40:J40"/>
    <mergeCell ref="A38:J38"/>
    <mergeCell ref="A54:J54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&amp;C&amp;8Stránka &amp;P z &amp;N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5"/>
  <dimension ref="A1:T44"/>
  <sheetViews>
    <sheetView showGridLines="0" zoomScaleNormal="100" workbookViewId="0">
      <selection activeCell="A2" sqref="A2"/>
    </sheetView>
  </sheetViews>
  <sheetFormatPr defaultRowHeight="12" x14ac:dyDescent="0.2"/>
  <cols>
    <col min="1" max="1" width="41.28515625" style="21" customWidth="1"/>
    <col min="2" max="2" width="7.85546875" style="21" customWidth="1"/>
    <col min="3" max="13" width="7.85546875" style="51" customWidth="1"/>
    <col min="14" max="14" width="8.5703125" style="51" customWidth="1"/>
    <col min="15" max="20" width="9.140625" style="18"/>
    <col min="21" max="16384" width="9.140625" style="21"/>
  </cols>
  <sheetData>
    <row r="1" spans="1:20" s="188" customFormat="1" ht="18.75" x14ac:dyDescent="0.3">
      <c r="A1" s="121" t="s">
        <v>351</v>
      </c>
      <c r="C1" s="223"/>
      <c r="D1" s="223"/>
      <c r="E1" s="223"/>
      <c r="F1" s="223"/>
      <c r="G1" s="223"/>
      <c r="H1" s="223"/>
      <c r="I1" s="223"/>
      <c r="J1" s="223"/>
      <c r="K1" s="223"/>
      <c r="L1" s="223"/>
      <c r="M1" s="223"/>
      <c r="N1" s="193" t="str">
        <f>Obsah!$A$1</f>
        <v>II. čtvrtletí 2016</v>
      </c>
      <c r="O1" s="18"/>
      <c r="P1" s="18"/>
      <c r="Q1" s="18"/>
      <c r="R1" s="18"/>
      <c r="S1" s="18"/>
      <c r="T1" s="18"/>
    </row>
    <row r="2" spans="1:20" ht="7.5" customHeight="1" x14ac:dyDescent="0.2"/>
    <row r="3" spans="1:20" x14ac:dyDescent="0.2">
      <c r="A3" s="166"/>
      <c r="B3" s="665" t="s">
        <v>295</v>
      </c>
      <c r="C3" s="665"/>
      <c r="D3" s="665"/>
      <c r="E3" s="665" t="s">
        <v>300</v>
      </c>
      <c r="F3" s="665"/>
      <c r="G3" s="665"/>
      <c r="H3" s="665" t="s">
        <v>301</v>
      </c>
      <c r="I3" s="665"/>
      <c r="J3" s="665"/>
      <c r="K3" s="665" t="s">
        <v>302</v>
      </c>
      <c r="L3" s="665"/>
      <c r="M3" s="665"/>
      <c r="N3" s="659" t="s">
        <v>72</v>
      </c>
    </row>
    <row r="4" spans="1:20" x14ac:dyDescent="0.2">
      <c r="A4" s="230"/>
      <c r="B4" s="311" t="s">
        <v>83</v>
      </c>
      <c r="C4" s="311" t="s">
        <v>84</v>
      </c>
      <c r="D4" s="311" t="s">
        <v>85</v>
      </c>
      <c r="E4" s="311" t="s">
        <v>86</v>
      </c>
      <c r="F4" s="311" t="s">
        <v>87</v>
      </c>
      <c r="G4" s="311" t="s">
        <v>88</v>
      </c>
      <c r="H4" s="311" t="s">
        <v>89</v>
      </c>
      <c r="I4" s="311" t="s">
        <v>90</v>
      </c>
      <c r="J4" s="311" t="s">
        <v>91</v>
      </c>
      <c r="K4" s="311" t="s">
        <v>92</v>
      </c>
      <c r="L4" s="311" t="s">
        <v>93</v>
      </c>
      <c r="M4" s="311" t="s">
        <v>94</v>
      </c>
      <c r="N4" s="660" t="s">
        <v>72</v>
      </c>
    </row>
    <row r="5" spans="1:20" ht="12.75" customHeight="1" x14ac:dyDescent="0.2">
      <c r="A5" s="741" t="s">
        <v>149</v>
      </c>
      <c r="B5" s="732">
        <f>SUM(B6:D6)</f>
        <v>18298.243999999999</v>
      </c>
      <c r="C5" s="733"/>
      <c r="D5" s="734"/>
      <c r="E5" s="732">
        <f t="shared" ref="E5" si="0">SUM(E6:G6)</f>
        <v>15073.387999999999</v>
      </c>
      <c r="F5" s="733"/>
      <c r="G5" s="734"/>
      <c r="H5" s="735">
        <f t="shared" ref="H5" si="1">SUM(H6:J6)</f>
        <v>0</v>
      </c>
      <c r="I5" s="736"/>
      <c r="J5" s="737"/>
      <c r="K5" s="735">
        <f t="shared" ref="K5" si="2">SUM(K6:M6)</f>
        <v>0</v>
      </c>
      <c r="L5" s="736"/>
      <c r="M5" s="737"/>
      <c r="N5" s="744">
        <f>SUM(N7:N9)</f>
        <v>33371.631999999998</v>
      </c>
    </row>
    <row r="6" spans="1:20" x14ac:dyDescent="0.2">
      <c r="A6" s="742"/>
      <c r="B6" s="530">
        <f>SUM(B7:B9)</f>
        <v>6736.5370000000003</v>
      </c>
      <c r="C6" s="531">
        <f t="shared" ref="C6:M6" si="3">SUM(C7:C9)</f>
        <v>5486.3240000000005</v>
      </c>
      <c r="D6" s="532">
        <f t="shared" si="3"/>
        <v>6075.3829999999998</v>
      </c>
      <c r="E6" s="531">
        <f t="shared" si="3"/>
        <v>5555.4439999999995</v>
      </c>
      <c r="F6" s="531">
        <f t="shared" si="3"/>
        <v>5150.03</v>
      </c>
      <c r="G6" s="531">
        <f t="shared" si="3"/>
        <v>4367.9139999999998</v>
      </c>
      <c r="H6" s="534">
        <f t="shared" si="3"/>
        <v>0</v>
      </c>
      <c r="I6" s="533">
        <f t="shared" si="3"/>
        <v>0</v>
      </c>
      <c r="J6" s="535">
        <f t="shared" si="3"/>
        <v>0</v>
      </c>
      <c r="K6" s="533">
        <f t="shared" si="3"/>
        <v>0</v>
      </c>
      <c r="L6" s="533">
        <f t="shared" si="3"/>
        <v>0</v>
      </c>
      <c r="M6" s="533">
        <f t="shared" si="3"/>
        <v>0</v>
      </c>
      <c r="N6" s="739"/>
    </row>
    <row r="7" spans="1:20" x14ac:dyDescent="0.2">
      <c r="A7" s="194" t="s">
        <v>41</v>
      </c>
      <c r="B7" s="344">
        <v>4683.2280000000001</v>
      </c>
      <c r="C7" s="52">
        <v>4274.1729999999998</v>
      </c>
      <c r="D7" s="345">
        <v>4871.473</v>
      </c>
      <c r="E7" s="52">
        <v>4302.6570000000002</v>
      </c>
      <c r="F7" s="52">
        <v>4153.2349999999997</v>
      </c>
      <c r="G7" s="52">
        <v>3645.1689999999999</v>
      </c>
      <c r="H7" s="388">
        <v>0</v>
      </c>
      <c r="I7" s="387">
        <v>0</v>
      </c>
      <c r="J7" s="389">
        <v>0</v>
      </c>
      <c r="K7" s="387">
        <v>0</v>
      </c>
      <c r="L7" s="387">
        <v>0</v>
      </c>
      <c r="M7" s="387">
        <v>0</v>
      </c>
      <c r="N7" s="349">
        <f>SUM(B7:M7)</f>
        <v>25929.934999999998</v>
      </c>
    </row>
    <row r="8" spans="1:20" x14ac:dyDescent="0.2">
      <c r="A8" s="231" t="s">
        <v>53</v>
      </c>
      <c r="B8" s="346">
        <v>163.11500000000001</v>
      </c>
      <c r="C8" s="227">
        <v>150.828</v>
      </c>
      <c r="D8" s="215">
        <v>164.16399999999999</v>
      </c>
      <c r="E8" s="213">
        <v>125.29300000000001</v>
      </c>
      <c r="F8" s="227">
        <v>136.47300000000001</v>
      </c>
      <c r="G8" s="229">
        <v>126.16500000000001</v>
      </c>
      <c r="H8" s="391">
        <v>0</v>
      </c>
      <c r="I8" s="381">
        <v>0</v>
      </c>
      <c r="J8" s="382">
        <v>0</v>
      </c>
      <c r="K8" s="380">
        <v>0</v>
      </c>
      <c r="L8" s="381">
        <v>0</v>
      </c>
      <c r="M8" s="390">
        <v>0</v>
      </c>
      <c r="N8" s="350">
        <f>SUM(B8:M8)</f>
        <v>866.03800000000001</v>
      </c>
    </row>
    <row r="9" spans="1:20" ht="12.75" thickBot="1" x14ac:dyDescent="0.25">
      <c r="A9" s="450" t="s">
        <v>56</v>
      </c>
      <c r="B9" s="536">
        <v>1890.194</v>
      </c>
      <c r="C9" s="537">
        <v>1061.3230000000001</v>
      </c>
      <c r="D9" s="538">
        <v>1039.7460000000001</v>
      </c>
      <c r="E9" s="537">
        <v>1127.4939999999999</v>
      </c>
      <c r="F9" s="537">
        <v>860.322</v>
      </c>
      <c r="G9" s="537">
        <v>596.58000000000004</v>
      </c>
      <c r="H9" s="540">
        <v>0</v>
      </c>
      <c r="I9" s="539">
        <v>0</v>
      </c>
      <c r="J9" s="541">
        <v>0</v>
      </c>
      <c r="K9" s="539">
        <v>0</v>
      </c>
      <c r="L9" s="539">
        <v>0</v>
      </c>
      <c r="M9" s="539">
        <v>0</v>
      </c>
      <c r="N9" s="542">
        <f>SUM(B9:M9)</f>
        <v>6575.6589999999997</v>
      </c>
    </row>
    <row r="10" spans="1:20" ht="12.75" customHeight="1" x14ac:dyDescent="0.2">
      <c r="A10" s="745" t="s">
        <v>150</v>
      </c>
      <c r="B10" s="746">
        <f>SUM(B11:D11)</f>
        <v>-18298.244999999999</v>
      </c>
      <c r="C10" s="747"/>
      <c r="D10" s="748"/>
      <c r="E10" s="746">
        <f t="shared" ref="E10" si="4">SUM(E11:G11)</f>
        <v>-15073.383999999998</v>
      </c>
      <c r="F10" s="747"/>
      <c r="G10" s="748"/>
      <c r="H10" s="749">
        <f t="shared" ref="H10" si="5">SUM(H11:J11)</f>
        <v>0</v>
      </c>
      <c r="I10" s="750"/>
      <c r="J10" s="751"/>
      <c r="K10" s="749">
        <f t="shared" ref="K10" si="6">SUM(K11:M11)</f>
        <v>0</v>
      </c>
      <c r="L10" s="750"/>
      <c r="M10" s="751"/>
      <c r="N10" s="743">
        <f>SUM(N12:N17)</f>
        <v>-33371.629000000001</v>
      </c>
    </row>
    <row r="11" spans="1:20" x14ac:dyDescent="0.2">
      <c r="A11" s="742"/>
      <c r="B11" s="530">
        <f>SUM(B12:B17)</f>
        <v>-6736.5379999999996</v>
      </c>
      <c r="C11" s="531">
        <f t="shared" ref="C11:M11" si="7">SUM(C12:C17)</f>
        <v>-5486.3239999999996</v>
      </c>
      <c r="D11" s="532">
        <f t="shared" si="7"/>
        <v>-6075.3830000000007</v>
      </c>
      <c r="E11" s="531">
        <f t="shared" si="7"/>
        <v>-5555.4380000000001</v>
      </c>
      <c r="F11" s="531">
        <f t="shared" si="7"/>
        <v>-5150.030999999999</v>
      </c>
      <c r="G11" s="531">
        <f t="shared" si="7"/>
        <v>-4367.915</v>
      </c>
      <c r="H11" s="534">
        <f t="shared" si="7"/>
        <v>0</v>
      </c>
      <c r="I11" s="533">
        <f t="shared" si="7"/>
        <v>0</v>
      </c>
      <c r="J11" s="535">
        <f t="shared" si="7"/>
        <v>0</v>
      </c>
      <c r="K11" s="533">
        <f t="shared" si="7"/>
        <v>0</v>
      </c>
      <c r="L11" s="533">
        <f t="shared" si="7"/>
        <v>0</v>
      </c>
      <c r="M11" s="533">
        <f t="shared" si="7"/>
        <v>0</v>
      </c>
      <c r="N11" s="739"/>
    </row>
    <row r="12" spans="1:20" x14ac:dyDescent="0.2">
      <c r="A12" s="194" t="s">
        <v>54</v>
      </c>
      <c r="B12" s="347">
        <v>-3689.8380000000002</v>
      </c>
      <c r="C12" s="226">
        <v>-3196.1529999999998</v>
      </c>
      <c r="D12" s="214">
        <v>-3296.9749999999999</v>
      </c>
      <c r="E12" s="226">
        <v>-2961.116</v>
      </c>
      <c r="F12" s="226">
        <v>-2885.009</v>
      </c>
      <c r="G12" s="226">
        <v>-2754.6979999999999</v>
      </c>
      <c r="H12" s="392">
        <v>0</v>
      </c>
      <c r="I12" s="336">
        <v>0</v>
      </c>
      <c r="J12" s="337">
        <v>0</v>
      </c>
      <c r="K12" s="336">
        <v>0</v>
      </c>
      <c r="L12" s="336">
        <v>0</v>
      </c>
      <c r="M12" s="336">
        <v>0</v>
      </c>
      <c r="N12" s="349">
        <f t="shared" ref="N12:N17" si="8">SUM(B12:M12)</f>
        <v>-18783.789000000001</v>
      </c>
    </row>
    <row r="13" spans="1:20" x14ac:dyDescent="0.2">
      <c r="A13" s="231" t="s">
        <v>55</v>
      </c>
      <c r="B13" s="346">
        <v>-2744.8670000000002</v>
      </c>
      <c r="C13" s="227">
        <v>-2066.4349999999999</v>
      </c>
      <c r="D13" s="215">
        <v>-2582.3820000000001</v>
      </c>
      <c r="E13" s="213">
        <v>-2387.3710000000001</v>
      </c>
      <c r="F13" s="227">
        <v>-2047.8219999999999</v>
      </c>
      <c r="G13" s="229">
        <v>-1467.403</v>
      </c>
      <c r="H13" s="391">
        <v>0</v>
      </c>
      <c r="I13" s="381">
        <v>0</v>
      </c>
      <c r="J13" s="382">
        <v>0</v>
      </c>
      <c r="K13" s="380">
        <v>0</v>
      </c>
      <c r="L13" s="381">
        <v>0</v>
      </c>
      <c r="M13" s="390">
        <v>0</v>
      </c>
      <c r="N13" s="350">
        <f t="shared" si="8"/>
        <v>-13296.28</v>
      </c>
    </row>
    <row r="14" spans="1:20" x14ac:dyDescent="0.2">
      <c r="A14" s="231" t="s">
        <v>57</v>
      </c>
      <c r="B14" s="346">
        <v>0</v>
      </c>
      <c r="C14" s="227">
        <v>0</v>
      </c>
      <c r="D14" s="215">
        <v>0</v>
      </c>
      <c r="E14" s="213">
        <v>0</v>
      </c>
      <c r="F14" s="227">
        <v>0</v>
      </c>
      <c r="G14" s="229">
        <v>0</v>
      </c>
      <c r="H14" s="391">
        <v>0</v>
      </c>
      <c r="I14" s="381">
        <v>0</v>
      </c>
      <c r="J14" s="382">
        <v>0</v>
      </c>
      <c r="K14" s="380">
        <v>0</v>
      </c>
      <c r="L14" s="381">
        <v>0</v>
      </c>
      <c r="M14" s="390">
        <v>0</v>
      </c>
      <c r="N14" s="350">
        <f t="shared" si="8"/>
        <v>0</v>
      </c>
    </row>
    <row r="15" spans="1:20" x14ac:dyDescent="0.2">
      <c r="A15" s="231" t="s">
        <v>47</v>
      </c>
      <c r="B15" s="346">
        <v>-149.42400000000001</v>
      </c>
      <c r="C15" s="227">
        <v>-131.733</v>
      </c>
      <c r="D15" s="215">
        <v>-98.870999999999995</v>
      </c>
      <c r="E15" s="213">
        <v>-110.489</v>
      </c>
      <c r="F15" s="227">
        <v>-126.172</v>
      </c>
      <c r="G15" s="229">
        <v>-81.313000000000002</v>
      </c>
      <c r="H15" s="391">
        <v>0</v>
      </c>
      <c r="I15" s="381">
        <v>0</v>
      </c>
      <c r="J15" s="382">
        <v>0</v>
      </c>
      <c r="K15" s="380">
        <v>0</v>
      </c>
      <c r="L15" s="381">
        <v>0</v>
      </c>
      <c r="M15" s="390">
        <v>0</v>
      </c>
      <c r="N15" s="350">
        <f t="shared" si="8"/>
        <v>-698.00200000000007</v>
      </c>
    </row>
    <row r="16" spans="1:20" x14ac:dyDescent="0.2">
      <c r="A16" s="231" t="s">
        <v>332</v>
      </c>
      <c r="B16" s="346">
        <v>-19.936</v>
      </c>
      <c r="C16" s="227">
        <v>-13.911</v>
      </c>
      <c r="D16" s="215">
        <v>-14.207000000000001</v>
      </c>
      <c r="E16" s="213">
        <v>-12.412000000000001</v>
      </c>
      <c r="F16" s="227">
        <v>-13.704000000000001</v>
      </c>
      <c r="G16" s="229">
        <v>-15.731</v>
      </c>
      <c r="H16" s="391">
        <v>0</v>
      </c>
      <c r="I16" s="381">
        <v>0</v>
      </c>
      <c r="J16" s="382">
        <v>0</v>
      </c>
      <c r="K16" s="380">
        <v>0</v>
      </c>
      <c r="L16" s="381">
        <v>0</v>
      </c>
      <c r="M16" s="390">
        <v>0</v>
      </c>
      <c r="N16" s="350">
        <f t="shared" si="8"/>
        <v>-89.900999999999996</v>
      </c>
    </row>
    <row r="17" spans="1:14" ht="12.75" thickBot="1" x14ac:dyDescent="0.25">
      <c r="A17" s="34" t="s">
        <v>143</v>
      </c>
      <c r="B17" s="348">
        <v>-132.47300000000001</v>
      </c>
      <c r="C17" s="310">
        <v>-78.091999999999999</v>
      </c>
      <c r="D17" s="217">
        <v>-82.947999999999993</v>
      </c>
      <c r="E17" s="310">
        <v>-84.05</v>
      </c>
      <c r="F17" s="310">
        <v>-77.323999999999998</v>
      </c>
      <c r="G17" s="310">
        <v>-48.77</v>
      </c>
      <c r="H17" s="393">
        <v>0</v>
      </c>
      <c r="I17" s="385">
        <v>0</v>
      </c>
      <c r="J17" s="386">
        <v>0</v>
      </c>
      <c r="K17" s="385">
        <v>0</v>
      </c>
      <c r="L17" s="385">
        <v>0</v>
      </c>
      <c r="M17" s="385">
        <v>0</v>
      </c>
      <c r="N17" s="351">
        <f t="shared" si="8"/>
        <v>-503.65699999999998</v>
      </c>
    </row>
    <row r="18" spans="1:14" x14ac:dyDescent="0.2">
      <c r="B18" s="51"/>
      <c r="N18" s="25" t="s">
        <v>146</v>
      </c>
    </row>
    <row r="19" spans="1:14" ht="11.25" customHeight="1" x14ac:dyDescent="0.2">
      <c r="B19" s="51"/>
      <c r="N19" s="27"/>
    </row>
    <row r="20" spans="1:14" ht="11.25" customHeight="1" x14ac:dyDescent="0.2">
      <c r="B20" s="51"/>
      <c r="N20" s="27"/>
    </row>
    <row r="21" spans="1:14" x14ac:dyDescent="0.2">
      <c r="A21" s="166"/>
      <c r="B21" s="665" t="s">
        <v>295</v>
      </c>
      <c r="C21" s="665"/>
      <c r="D21" s="665"/>
      <c r="E21" s="665" t="s">
        <v>300</v>
      </c>
      <c r="F21" s="665"/>
      <c r="G21" s="665"/>
      <c r="H21" s="665" t="s">
        <v>301</v>
      </c>
      <c r="I21" s="665"/>
      <c r="J21" s="665"/>
      <c r="K21" s="665" t="s">
        <v>302</v>
      </c>
      <c r="L21" s="665"/>
      <c r="M21" s="665"/>
      <c r="N21" s="659" t="s">
        <v>72</v>
      </c>
    </row>
    <row r="22" spans="1:14" x14ac:dyDescent="0.2">
      <c r="A22" s="230"/>
      <c r="B22" s="311" t="s">
        <v>83</v>
      </c>
      <c r="C22" s="311" t="s">
        <v>84</v>
      </c>
      <c r="D22" s="311" t="s">
        <v>85</v>
      </c>
      <c r="E22" s="627" t="s">
        <v>86</v>
      </c>
      <c r="F22" s="627" t="s">
        <v>87</v>
      </c>
      <c r="G22" s="627" t="s">
        <v>88</v>
      </c>
      <c r="H22" s="311" t="s">
        <v>89</v>
      </c>
      <c r="I22" s="311" t="s">
        <v>90</v>
      </c>
      <c r="J22" s="311" t="s">
        <v>91</v>
      </c>
      <c r="K22" s="311" t="s">
        <v>92</v>
      </c>
      <c r="L22" s="311" t="s">
        <v>93</v>
      </c>
      <c r="M22" s="311" t="s">
        <v>94</v>
      </c>
      <c r="N22" s="660" t="s">
        <v>72</v>
      </c>
    </row>
    <row r="23" spans="1:14" ht="12.75" customHeight="1" x14ac:dyDescent="0.2">
      <c r="A23" s="741" t="s">
        <v>151</v>
      </c>
      <c r="B23" s="732">
        <f>SUM(B24:D24)</f>
        <v>18109.816900999998</v>
      </c>
      <c r="C23" s="733"/>
      <c r="D23" s="734"/>
      <c r="E23" s="732">
        <f t="shared" ref="E23" si="9">SUM(E24:G24)</f>
        <v>15439.30242</v>
      </c>
      <c r="F23" s="733"/>
      <c r="G23" s="734"/>
      <c r="H23" s="735">
        <f t="shared" ref="H23" si="10">SUM(H24:J24)</f>
        <v>0</v>
      </c>
      <c r="I23" s="736"/>
      <c r="J23" s="737"/>
      <c r="K23" s="735">
        <f t="shared" ref="K23" si="11">SUM(K24:M24)</f>
        <v>0</v>
      </c>
      <c r="L23" s="736"/>
      <c r="M23" s="737"/>
      <c r="N23" s="744">
        <f>SUM(N25:N29)</f>
        <v>33549.119320999998</v>
      </c>
    </row>
    <row r="24" spans="1:14" x14ac:dyDescent="0.2">
      <c r="A24" s="742"/>
      <c r="B24" s="530">
        <f>SUM(B25:B29)</f>
        <v>6387.7904609999987</v>
      </c>
      <c r="C24" s="531">
        <f t="shared" ref="C24:M24" si="12">SUM(C25:C29)</f>
        <v>5744.2899779999998</v>
      </c>
      <c r="D24" s="532">
        <f t="shared" si="12"/>
        <v>5977.7364619999998</v>
      </c>
      <c r="E24" s="531">
        <f t="shared" si="12"/>
        <v>5296.1592000000001</v>
      </c>
      <c r="F24" s="531">
        <f t="shared" si="12"/>
        <v>5184.6902820000005</v>
      </c>
      <c r="G24" s="531">
        <f t="shared" si="12"/>
        <v>4958.4529379999994</v>
      </c>
      <c r="H24" s="534">
        <f t="shared" si="12"/>
        <v>0</v>
      </c>
      <c r="I24" s="533">
        <f t="shared" si="12"/>
        <v>0</v>
      </c>
      <c r="J24" s="535">
        <f t="shared" si="12"/>
        <v>0</v>
      </c>
      <c r="K24" s="533">
        <f t="shared" si="12"/>
        <v>0</v>
      </c>
      <c r="L24" s="533">
        <f t="shared" si="12"/>
        <v>0</v>
      </c>
      <c r="M24" s="533">
        <f t="shared" si="12"/>
        <v>0</v>
      </c>
      <c r="N24" s="739">
        <f t="shared" ref="N24" si="13">SUM(N25:N29)</f>
        <v>33549.119320999998</v>
      </c>
    </row>
    <row r="25" spans="1:14" x14ac:dyDescent="0.2">
      <c r="A25" s="194" t="s">
        <v>39</v>
      </c>
      <c r="B25" s="355">
        <v>3689.8383779999999</v>
      </c>
      <c r="C25" s="178">
        <v>3196.153491</v>
      </c>
      <c r="D25" s="353">
        <v>3296.9753899999996</v>
      </c>
      <c r="E25" s="178">
        <v>2961.1155159999998</v>
      </c>
      <c r="F25" s="178">
        <v>2885.0096009999997</v>
      </c>
      <c r="G25" s="178">
        <v>2754.6977389999997</v>
      </c>
      <c r="H25" s="395">
        <v>0</v>
      </c>
      <c r="I25" s="394">
        <v>0</v>
      </c>
      <c r="J25" s="396">
        <v>0</v>
      </c>
      <c r="K25" s="394">
        <v>0</v>
      </c>
      <c r="L25" s="394">
        <v>0</v>
      </c>
      <c r="M25" s="394">
        <v>0</v>
      </c>
      <c r="N25" s="349">
        <f>SUM(B25:M25)</f>
        <v>18783.790115</v>
      </c>
    </row>
    <row r="26" spans="1:14" x14ac:dyDescent="0.2">
      <c r="A26" s="231" t="s">
        <v>40</v>
      </c>
      <c r="B26" s="356">
        <v>692.42222199999992</v>
      </c>
      <c r="C26" s="179">
        <v>590.41301799999997</v>
      </c>
      <c r="D26" s="354">
        <v>637.63198399999999</v>
      </c>
      <c r="E26" s="628">
        <v>535.40164700000003</v>
      </c>
      <c r="F26" s="179">
        <v>537.12395400000003</v>
      </c>
      <c r="G26" s="629">
        <v>524.12968599999999</v>
      </c>
      <c r="H26" s="400">
        <v>0</v>
      </c>
      <c r="I26" s="398">
        <v>0</v>
      </c>
      <c r="J26" s="401">
        <v>0</v>
      </c>
      <c r="K26" s="397">
        <v>0</v>
      </c>
      <c r="L26" s="398">
        <v>0</v>
      </c>
      <c r="M26" s="399">
        <v>0</v>
      </c>
      <c r="N26" s="350">
        <f>SUM(B26:M26)</f>
        <v>3517.1225110000005</v>
      </c>
    </row>
    <row r="27" spans="1:14" x14ac:dyDescent="0.2">
      <c r="A27" s="231" t="s">
        <v>41</v>
      </c>
      <c r="B27" s="356">
        <v>1697.20235</v>
      </c>
      <c r="C27" s="179">
        <v>1682.846783</v>
      </c>
      <c r="D27" s="354">
        <v>1750.3599430000002</v>
      </c>
      <c r="E27" s="628">
        <v>1525.1560930000001</v>
      </c>
      <c r="F27" s="179">
        <v>1479.180479000001</v>
      </c>
      <c r="G27" s="629">
        <v>1456.2778500000002</v>
      </c>
      <c r="H27" s="400">
        <v>0</v>
      </c>
      <c r="I27" s="398">
        <v>0</v>
      </c>
      <c r="J27" s="401">
        <v>0</v>
      </c>
      <c r="K27" s="397">
        <v>0</v>
      </c>
      <c r="L27" s="398">
        <v>0</v>
      </c>
      <c r="M27" s="399">
        <v>0</v>
      </c>
      <c r="N27" s="350">
        <f>SUM(B27:M27)</f>
        <v>9591.0234980000005</v>
      </c>
    </row>
    <row r="28" spans="1:14" x14ac:dyDescent="0.2">
      <c r="A28" s="231" t="s">
        <v>42</v>
      </c>
      <c r="B28" s="356">
        <v>308.21034600000002</v>
      </c>
      <c r="C28" s="179">
        <v>274.810855</v>
      </c>
      <c r="D28" s="354">
        <v>292.67529699999994</v>
      </c>
      <c r="E28" s="628">
        <v>274.39048900000006</v>
      </c>
      <c r="F28" s="179">
        <v>283.31731700000006</v>
      </c>
      <c r="G28" s="629">
        <v>223.28151300000002</v>
      </c>
      <c r="H28" s="400">
        <v>0</v>
      </c>
      <c r="I28" s="398">
        <v>0</v>
      </c>
      <c r="J28" s="401">
        <v>0</v>
      </c>
      <c r="K28" s="397">
        <v>0</v>
      </c>
      <c r="L28" s="398">
        <v>0</v>
      </c>
      <c r="M28" s="399">
        <v>0</v>
      </c>
      <c r="N28" s="350">
        <f>SUM(B28:M28)</f>
        <v>1656.685817</v>
      </c>
    </row>
    <row r="29" spans="1:14" ht="12.75" thickBot="1" x14ac:dyDescent="0.25">
      <c r="A29" s="450" t="s">
        <v>56</v>
      </c>
      <c r="B29" s="543">
        <v>0.11716500000000001</v>
      </c>
      <c r="C29" s="544">
        <v>6.5831000000000001E-2</v>
      </c>
      <c r="D29" s="545">
        <v>9.3848000000000001E-2</v>
      </c>
      <c r="E29" s="544">
        <v>9.5454999999999998E-2</v>
      </c>
      <c r="F29" s="544">
        <v>5.8930999999999997E-2</v>
      </c>
      <c r="G29" s="544">
        <v>6.615E-2</v>
      </c>
      <c r="H29" s="547">
        <v>0</v>
      </c>
      <c r="I29" s="546">
        <v>0</v>
      </c>
      <c r="J29" s="548">
        <v>0</v>
      </c>
      <c r="K29" s="546">
        <v>0</v>
      </c>
      <c r="L29" s="546">
        <v>0</v>
      </c>
      <c r="M29" s="546">
        <v>0</v>
      </c>
      <c r="N29" s="542">
        <f>SUM(B29:M29)</f>
        <v>0.49737999999999999</v>
      </c>
    </row>
    <row r="30" spans="1:14" ht="12.75" customHeight="1" x14ac:dyDescent="0.2">
      <c r="A30" s="745" t="s">
        <v>152</v>
      </c>
      <c r="B30" s="746">
        <f>SUM(B31:D31)</f>
        <v>-18109.816901000002</v>
      </c>
      <c r="C30" s="747"/>
      <c r="D30" s="748"/>
      <c r="E30" s="746">
        <f t="shared" ref="E30" si="14">SUM(E31:G31)</f>
        <v>-15439.302421</v>
      </c>
      <c r="F30" s="747"/>
      <c r="G30" s="748"/>
      <c r="H30" s="749">
        <f t="shared" ref="H30" si="15">SUM(H31:J31)</f>
        <v>0</v>
      </c>
      <c r="I30" s="750"/>
      <c r="J30" s="751"/>
      <c r="K30" s="749">
        <f t="shared" ref="K30" si="16">SUM(K31:M31)</f>
        <v>0</v>
      </c>
      <c r="L30" s="750"/>
      <c r="M30" s="751"/>
      <c r="N30" s="743">
        <f>SUM(N32:N43)</f>
        <v>-33549.119321999999</v>
      </c>
    </row>
    <row r="31" spans="1:14" x14ac:dyDescent="0.2">
      <c r="A31" s="742"/>
      <c r="B31" s="530">
        <f>SUM(B32:B43)</f>
        <v>-6387.7904610000005</v>
      </c>
      <c r="C31" s="531">
        <f t="shared" ref="C31:M31" si="17">SUM(C32:C43)</f>
        <v>-5744.2899780000007</v>
      </c>
      <c r="D31" s="532">
        <f t="shared" si="17"/>
        <v>-5977.7364620000017</v>
      </c>
      <c r="E31" s="531">
        <f t="shared" si="17"/>
        <v>-5296.159200000001</v>
      </c>
      <c r="F31" s="531">
        <f t="shared" si="17"/>
        <v>-5184.6902829999999</v>
      </c>
      <c r="G31" s="531">
        <f t="shared" si="17"/>
        <v>-4958.4529379999994</v>
      </c>
      <c r="H31" s="534">
        <f t="shared" si="17"/>
        <v>0</v>
      </c>
      <c r="I31" s="533">
        <f t="shared" si="17"/>
        <v>0</v>
      </c>
      <c r="J31" s="535">
        <f t="shared" si="17"/>
        <v>0</v>
      </c>
      <c r="K31" s="533">
        <f t="shared" si="17"/>
        <v>0</v>
      </c>
      <c r="L31" s="533">
        <f t="shared" si="17"/>
        <v>0</v>
      </c>
      <c r="M31" s="533">
        <f t="shared" si="17"/>
        <v>0</v>
      </c>
      <c r="N31" s="739"/>
    </row>
    <row r="32" spans="1:14" ht="12" customHeight="1" x14ac:dyDescent="0.2">
      <c r="A32" s="194" t="s">
        <v>43</v>
      </c>
      <c r="B32" s="355">
        <v>-163.11545599999997</v>
      </c>
      <c r="C32" s="178">
        <v>-150.82790399999999</v>
      </c>
      <c r="D32" s="353">
        <v>-164.164027</v>
      </c>
      <c r="E32" s="178">
        <v>-125.292992</v>
      </c>
      <c r="F32" s="178">
        <v>-136.472782</v>
      </c>
      <c r="G32" s="178">
        <v>-126.165449</v>
      </c>
      <c r="H32" s="395">
        <v>0</v>
      </c>
      <c r="I32" s="394">
        <v>0</v>
      </c>
      <c r="J32" s="396">
        <v>0</v>
      </c>
      <c r="K32" s="394">
        <v>0</v>
      </c>
      <c r="L32" s="394">
        <v>0</v>
      </c>
      <c r="M32" s="394">
        <v>0</v>
      </c>
      <c r="N32" s="349">
        <f t="shared" ref="N32:N43" si="18">SUM(B32:M32)</f>
        <v>-866.03860999999995</v>
      </c>
    </row>
    <row r="33" spans="1:14" x14ac:dyDescent="0.2">
      <c r="A33" s="231" t="s">
        <v>44</v>
      </c>
      <c r="B33" s="356">
        <v>-692.42222200000003</v>
      </c>
      <c r="C33" s="179">
        <v>-590.41301800000008</v>
      </c>
      <c r="D33" s="354">
        <v>-637.6319840000001</v>
      </c>
      <c r="E33" s="628">
        <v>-535.40164700000003</v>
      </c>
      <c r="F33" s="179">
        <v>-537.12395400000003</v>
      </c>
      <c r="G33" s="629">
        <v>-524.12968599999999</v>
      </c>
      <c r="H33" s="400">
        <v>0</v>
      </c>
      <c r="I33" s="398">
        <v>0</v>
      </c>
      <c r="J33" s="401">
        <v>0</v>
      </c>
      <c r="K33" s="397">
        <v>0</v>
      </c>
      <c r="L33" s="398">
        <v>0</v>
      </c>
      <c r="M33" s="399">
        <v>0</v>
      </c>
      <c r="N33" s="350">
        <f t="shared" si="18"/>
        <v>-3517.1225110000005</v>
      </c>
    </row>
    <row r="34" spans="1:14" x14ac:dyDescent="0.2">
      <c r="A34" s="231" t="s">
        <v>55</v>
      </c>
      <c r="B34" s="356">
        <v>-44.240215000000006</v>
      </c>
      <c r="C34" s="179">
        <v>-52.694017000000002</v>
      </c>
      <c r="D34" s="354">
        <v>-57.991782000000008</v>
      </c>
      <c r="E34" s="628">
        <v>-20.023803999999998</v>
      </c>
      <c r="F34" s="179">
        <v>-26.773032000000001</v>
      </c>
      <c r="G34" s="629">
        <v>-55.698357000000001</v>
      </c>
      <c r="H34" s="400">
        <v>0</v>
      </c>
      <c r="I34" s="398">
        <v>0</v>
      </c>
      <c r="J34" s="401">
        <v>0</v>
      </c>
      <c r="K34" s="397">
        <v>0</v>
      </c>
      <c r="L34" s="398">
        <v>0</v>
      </c>
      <c r="M34" s="399">
        <v>0</v>
      </c>
      <c r="N34" s="350">
        <f t="shared" si="18"/>
        <v>-257.42120699999998</v>
      </c>
    </row>
    <row r="35" spans="1:14" x14ac:dyDescent="0.2">
      <c r="A35" s="231" t="s">
        <v>45</v>
      </c>
      <c r="B35" s="356">
        <v>-575.81228899999996</v>
      </c>
      <c r="C35" s="179">
        <v>-542.85956699999997</v>
      </c>
      <c r="D35" s="354">
        <v>-554.67733900000007</v>
      </c>
      <c r="E35" s="628">
        <v>-561.79544599999997</v>
      </c>
      <c r="F35" s="179">
        <v>-592.59681600000022</v>
      </c>
      <c r="G35" s="629">
        <v>-633.23745099999985</v>
      </c>
      <c r="H35" s="400">
        <v>0</v>
      </c>
      <c r="I35" s="398">
        <v>0</v>
      </c>
      <c r="J35" s="401">
        <v>0</v>
      </c>
      <c r="K35" s="397">
        <v>0</v>
      </c>
      <c r="L35" s="398">
        <v>0</v>
      </c>
      <c r="M35" s="399">
        <v>0</v>
      </c>
      <c r="N35" s="350">
        <f t="shared" si="18"/>
        <v>-3460.978908</v>
      </c>
    </row>
    <row r="36" spans="1:14" x14ac:dyDescent="0.2">
      <c r="A36" s="231" t="s">
        <v>46</v>
      </c>
      <c r="B36" s="356">
        <v>-215.17264000000006</v>
      </c>
      <c r="C36" s="179">
        <v>-212.87440200000009</v>
      </c>
      <c r="D36" s="354">
        <v>-211.77470899999997</v>
      </c>
      <c r="E36" s="628">
        <v>-206.251451</v>
      </c>
      <c r="F36" s="179">
        <v>-198.08306799999943</v>
      </c>
      <c r="G36" s="629">
        <v>-204.23645700000009</v>
      </c>
      <c r="H36" s="400">
        <v>0</v>
      </c>
      <c r="I36" s="398">
        <v>0</v>
      </c>
      <c r="J36" s="401">
        <v>0</v>
      </c>
      <c r="K36" s="397">
        <v>0</v>
      </c>
      <c r="L36" s="398">
        <v>0</v>
      </c>
      <c r="M36" s="399">
        <v>0</v>
      </c>
      <c r="N36" s="350">
        <f t="shared" si="18"/>
        <v>-1248.3927269999995</v>
      </c>
    </row>
    <row r="37" spans="1:14" x14ac:dyDescent="0.2">
      <c r="A37" s="231" t="s">
        <v>47</v>
      </c>
      <c r="B37" s="356">
        <v>-7.2127359999999996</v>
      </c>
      <c r="C37" s="179">
        <v>-6.2126000000000001</v>
      </c>
      <c r="D37" s="354">
        <v>-6.8789560000000005</v>
      </c>
      <c r="E37" s="628">
        <v>-5.4416250000000002</v>
      </c>
      <c r="F37" s="179">
        <v>-6.8182179999999999</v>
      </c>
      <c r="G37" s="629">
        <v>-3.4248699999999999</v>
      </c>
      <c r="H37" s="400">
        <v>0</v>
      </c>
      <c r="I37" s="398">
        <v>0</v>
      </c>
      <c r="J37" s="401">
        <v>0</v>
      </c>
      <c r="K37" s="397">
        <v>0</v>
      </c>
      <c r="L37" s="398">
        <v>0</v>
      </c>
      <c r="M37" s="399">
        <v>0</v>
      </c>
      <c r="N37" s="350">
        <f t="shared" si="18"/>
        <v>-35.989004999999999</v>
      </c>
    </row>
    <row r="38" spans="1:14" x14ac:dyDescent="0.2">
      <c r="A38" s="231" t="s">
        <v>48</v>
      </c>
      <c r="B38" s="356">
        <v>-108.75737199999999</v>
      </c>
      <c r="C38" s="179">
        <v>-102.106898</v>
      </c>
      <c r="D38" s="354">
        <v>-115.717921</v>
      </c>
      <c r="E38" s="628">
        <v>-114.956755</v>
      </c>
      <c r="F38" s="179">
        <v>-118.2406329999999</v>
      </c>
      <c r="G38" s="629">
        <v>-128.711296</v>
      </c>
      <c r="H38" s="400">
        <v>0</v>
      </c>
      <c r="I38" s="398">
        <v>0</v>
      </c>
      <c r="J38" s="401">
        <v>0</v>
      </c>
      <c r="K38" s="397">
        <v>0</v>
      </c>
      <c r="L38" s="398">
        <v>0</v>
      </c>
      <c r="M38" s="399">
        <v>0</v>
      </c>
      <c r="N38" s="350">
        <f t="shared" si="18"/>
        <v>-688.49087499999996</v>
      </c>
    </row>
    <row r="39" spans="1:14" x14ac:dyDescent="0.2">
      <c r="A39" s="231" t="s">
        <v>49</v>
      </c>
      <c r="B39" s="356">
        <v>-1764.4833930000002</v>
      </c>
      <c r="C39" s="179">
        <v>-1686.2287019999999</v>
      </c>
      <c r="D39" s="354">
        <v>-1765.0161950000002</v>
      </c>
      <c r="E39" s="628">
        <v>-1670.3135569999999</v>
      </c>
      <c r="F39" s="179">
        <v>-1700.6756300000009</v>
      </c>
      <c r="G39" s="629">
        <v>-1622.642981</v>
      </c>
      <c r="H39" s="400">
        <v>0</v>
      </c>
      <c r="I39" s="398">
        <v>0</v>
      </c>
      <c r="J39" s="401">
        <v>0</v>
      </c>
      <c r="K39" s="397">
        <v>0</v>
      </c>
      <c r="L39" s="398">
        <v>0</v>
      </c>
      <c r="M39" s="399">
        <v>0</v>
      </c>
      <c r="N39" s="350">
        <f t="shared" si="18"/>
        <v>-10209.360458000003</v>
      </c>
    </row>
    <row r="40" spans="1:14" x14ac:dyDescent="0.2">
      <c r="A40" s="231" t="s">
        <v>50</v>
      </c>
      <c r="B40" s="356">
        <v>-829.10283000000004</v>
      </c>
      <c r="C40" s="179">
        <v>-722.27967550000005</v>
      </c>
      <c r="D40" s="354">
        <v>-738.22094549999997</v>
      </c>
      <c r="E40" s="628">
        <v>-626.10197860498101</v>
      </c>
      <c r="F40" s="179">
        <v>-594.67284676547695</v>
      </c>
      <c r="G40" s="629">
        <v>-536.68298939085275</v>
      </c>
      <c r="H40" s="400">
        <v>0</v>
      </c>
      <c r="I40" s="398">
        <v>0</v>
      </c>
      <c r="J40" s="401">
        <v>0</v>
      </c>
      <c r="K40" s="397">
        <v>0</v>
      </c>
      <c r="L40" s="398">
        <v>0</v>
      </c>
      <c r="M40" s="399">
        <v>0</v>
      </c>
      <c r="N40" s="350">
        <f t="shared" si="18"/>
        <v>-4047.061265761311</v>
      </c>
    </row>
    <row r="41" spans="1:14" x14ac:dyDescent="0.2">
      <c r="A41" s="231" t="s">
        <v>51</v>
      </c>
      <c r="B41" s="356">
        <v>-1657.029522</v>
      </c>
      <c r="C41" s="179">
        <v>-1387.0720685000001</v>
      </c>
      <c r="D41" s="354">
        <v>-1431.5640165000002</v>
      </c>
      <c r="E41" s="628">
        <v>-1170.0161653950202</v>
      </c>
      <c r="F41" s="179">
        <v>-1036.7040642345221</v>
      </c>
      <c r="G41" s="629">
        <v>-906.51477560914702</v>
      </c>
      <c r="H41" s="400">
        <v>0</v>
      </c>
      <c r="I41" s="398">
        <v>0</v>
      </c>
      <c r="J41" s="401">
        <v>0</v>
      </c>
      <c r="K41" s="397">
        <v>0</v>
      </c>
      <c r="L41" s="398">
        <v>0</v>
      </c>
      <c r="M41" s="399">
        <v>0</v>
      </c>
      <c r="N41" s="350">
        <f t="shared" si="18"/>
        <v>-7588.90061223869</v>
      </c>
    </row>
    <row r="42" spans="1:14" x14ac:dyDescent="0.2">
      <c r="A42" s="231" t="s">
        <v>52</v>
      </c>
      <c r="B42" s="356">
        <v>-11.253960000000001</v>
      </c>
      <c r="C42" s="179">
        <v>-9.4826370000000004</v>
      </c>
      <c r="D42" s="354">
        <v>-9.1521830000000008</v>
      </c>
      <c r="E42" s="628">
        <v>-6.2209540000000008</v>
      </c>
      <c r="F42" s="179">
        <v>-4.4024189999999992</v>
      </c>
      <c r="G42" s="629">
        <v>-1.6226389999999999</v>
      </c>
      <c r="H42" s="400">
        <v>0</v>
      </c>
      <c r="I42" s="398">
        <v>0</v>
      </c>
      <c r="J42" s="401">
        <v>0</v>
      </c>
      <c r="K42" s="397">
        <v>0</v>
      </c>
      <c r="L42" s="398">
        <v>0</v>
      </c>
      <c r="M42" s="399">
        <v>0</v>
      </c>
      <c r="N42" s="350">
        <f t="shared" si="18"/>
        <v>-42.134792000000004</v>
      </c>
    </row>
    <row r="43" spans="1:14" ht="12.75" thickBot="1" x14ac:dyDescent="0.25">
      <c r="A43" s="34" t="s">
        <v>143</v>
      </c>
      <c r="B43" s="348">
        <v>-319.18782599999997</v>
      </c>
      <c r="C43" s="310">
        <v>-281.23848899999996</v>
      </c>
      <c r="D43" s="217">
        <v>-284.94640399999997</v>
      </c>
      <c r="E43" s="310">
        <v>-254.342825</v>
      </c>
      <c r="F43" s="310">
        <v>-232.12682000000001</v>
      </c>
      <c r="G43" s="310">
        <v>-215.385987</v>
      </c>
      <c r="H43" s="393">
        <v>0</v>
      </c>
      <c r="I43" s="385">
        <v>0</v>
      </c>
      <c r="J43" s="386">
        <v>0</v>
      </c>
      <c r="K43" s="385">
        <v>0</v>
      </c>
      <c r="L43" s="385">
        <v>0</v>
      </c>
      <c r="M43" s="385">
        <v>0</v>
      </c>
      <c r="N43" s="351">
        <f t="shared" si="18"/>
        <v>-1587.2283509999997</v>
      </c>
    </row>
    <row r="44" spans="1:14" x14ac:dyDescent="0.2">
      <c r="N44" s="25" t="s">
        <v>147</v>
      </c>
    </row>
  </sheetData>
  <mergeCells count="34">
    <mergeCell ref="A23:A24"/>
    <mergeCell ref="N23:N24"/>
    <mergeCell ref="B30:D30"/>
    <mergeCell ref="E30:G30"/>
    <mergeCell ref="H30:J30"/>
    <mergeCell ref="K30:M30"/>
    <mergeCell ref="A30:A31"/>
    <mergeCell ref="N30:N31"/>
    <mergeCell ref="N21:N22"/>
    <mergeCell ref="B23:D23"/>
    <mergeCell ref="E23:G23"/>
    <mergeCell ref="H23:J23"/>
    <mergeCell ref="K23:M23"/>
    <mergeCell ref="B21:D21"/>
    <mergeCell ref="E21:G21"/>
    <mergeCell ref="H21:J21"/>
    <mergeCell ref="K21:M21"/>
    <mergeCell ref="A10:A11"/>
    <mergeCell ref="B10:D10"/>
    <mergeCell ref="E10:G10"/>
    <mergeCell ref="H10:J10"/>
    <mergeCell ref="K10:M10"/>
    <mergeCell ref="N10:N11"/>
    <mergeCell ref="N3:N4"/>
    <mergeCell ref="N5:N6"/>
    <mergeCell ref="B5:D5"/>
    <mergeCell ref="E5:G5"/>
    <mergeCell ref="H5:J5"/>
    <mergeCell ref="K5:M5"/>
    <mergeCell ref="A5:A6"/>
    <mergeCell ref="B3:D3"/>
    <mergeCell ref="E3:G3"/>
    <mergeCell ref="H3:J3"/>
    <mergeCell ref="K3:M3"/>
  </mergeCells>
  <pageMargins left="0.31496062992125984" right="0.31496062992125984" top="0.35433070866141736" bottom="0.35433070866141736" header="0.31496062992125984" footer="0.19685039370078741"/>
  <pageSetup paperSize="9" fitToWidth="0" fitToHeight="0" orientation="landscape" r:id="rId1"/>
  <headerFooter differentFirst="1" scaleWithDoc="0">
    <oddFooter>&amp;C&amp;8Stránka &amp;P z &amp;N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6"/>
  <dimension ref="A1:N47"/>
  <sheetViews>
    <sheetView showGridLines="0" zoomScale="115" zoomScaleNormal="115" workbookViewId="0">
      <selection activeCell="R25" sqref="R25"/>
    </sheetView>
  </sheetViews>
  <sheetFormatPr defaultRowHeight="12" x14ac:dyDescent="0.2"/>
  <cols>
    <col min="1" max="1" width="16" style="21" customWidth="1"/>
    <col min="2" max="14" width="9.85546875" style="21" customWidth="1"/>
    <col min="15" max="15" width="10.7109375" style="21" customWidth="1"/>
    <col min="16" max="16384" width="9.140625" style="21"/>
  </cols>
  <sheetData>
    <row r="1" spans="1:14" ht="18.75" x14ac:dyDescent="0.3">
      <c r="A1" s="124" t="s">
        <v>350</v>
      </c>
      <c r="M1" s="188"/>
      <c r="N1" s="193" t="str">
        <f>Obsah!$A$1</f>
        <v>II. čtvrtletí 2016</v>
      </c>
    </row>
    <row r="2" spans="1:14" ht="7.5" customHeight="1" x14ac:dyDescent="0.2"/>
    <row r="3" spans="1:14" ht="12.75" customHeight="1" x14ac:dyDescent="0.2">
      <c r="A3" s="167"/>
      <c r="B3" s="665" t="s">
        <v>295</v>
      </c>
      <c r="C3" s="665"/>
      <c r="D3" s="665"/>
      <c r="E3" s="665" t="s">
        <v>300</v>
      </c>
      <c r="F3" s="665"/>
      <c r="G3" s="665"/>
      <c r="H3" s="665" t="s">
        <v>301</v>
      </c>
      <c r="I3" s="665"/>
      <c r="J3" s="665"/>
      <c r="K3" s="665" t="s">
        <v>302</v>
      </c>
      <c r="L3" s="665"/>
      <c r="M3" s="665"/>
      <c r="N3" s="659" t="s">
        <v>72</v>
      </c>
    </row>
    <row r="4" spans="1:14" x14ac:dyDescent="0.2">
      <c r="A4" s="167"/>
      <c r="B4" s="311" t="s">
        <v>83</v>
      </c>
      <c r="C4" s="311" t="s">
        <v>84</v>
      </c>
      <c r="D4" s="311" t="s">
        <v>85</v>
      </c>
      <c r="E4" s="311" t="s">
        <v>86</v>
      </c>
      <c r="F4" s="311" t="s">
        <v>87</v>
      </c>
      <c r="G4" s="311" t="s">
        <v>88</v>
      </c>
      <c r="H4" s="311" t="s">
        <v>89</v>
      </c>
      <c r="I4" s="311" t="s">
        <v>90</v>
      </c>
      <c r="J4" s="311" t="s">
        <v>91</v>
      </c>
      <c r="K4" s="311" t="s">
        <v>92</v>
      </c>
      <c r="L4" s="311" t="s">
        <v>93</v>
      </c>
      <c r="M4" s="311" t="s">
        <v>94</v>
      </c>
      <c r="N4" s="660"/>
    </row>
    <row r="5" spans="1:14" ht="12.75" customHeight="1" x14ac:dyDescent="0.2">
      <c r="A5" s="707" t="s">
        <v>58</v>
      </c>
      <c r="B5" s="732">
        <f>SUM(B6:D6)</f>
        <v>-3439.84834</v>
      </c>
      <c r="C5" s="757"/>
      <c r="D5" s="758"/>
      <c r="E5" s="732">
        <f t="shared" ref="E5" si="0">SUM(E6:G6)</f>
        <v>-3325.51764</v>
      </c>
      <c r="F5" s="757"/>
      <c r="G5" s="758"/>
      <c r="H5" s="735">
        <f t="shared" ref="H5" si="1">SUM(H6:J6)</f>
        <v>0</v>
      </c>
      <c r="I5" s="760"/>
      <c r="J5" s="761"/>
      <c r="K5" s="735">
        <f t="shared" ref="K5" si="2">SUM(K6:M6)</f>
        <v>0</v>
      </c>
      <c r="L5" s="760"/>
      <c r="M5" s="761"/>
      <c r="N5" s="664">
        <f>SUM(B6:M6)</f>
        <v>-6765.3659799999996</v>
      </c>
    </row>
    <row r="6" spans="1:14" ht="12.75" thickBot="1" x14ac:dyDescent="0.25">
      <c r="A6" s="756"/>
      <c r="B6" s="313">
        <f>B7+B18</f>
        <v>-850.80473999999981</v>
      </c>
      <c r="C6" s="36">
        <f t="shared" ref="C6:M6" si="3">C7+C18</f>
        <v>-1019.4527860000001</v>
      </c>
      <c r="D6" s="204">
        <f t="shared" si="3"/>
        <v>-1569.5908140000001</v>
      </c>
      <c r="E6" s="36">
        <f t="shared" si="3"/>
        <v>-1249.4193489999998</v>
      </c>
      <c r="F6" s="36">
        <f t="shared" si="3"/>
        <v>-1182.5263540000001</v>
      </c>
      <c r="G6" s="36">
        <f t="shared" si="3"/>
        <v>-893.57193699999993</v>
      </c>
      <c r="H6" s="375">
        <f t="shared" si="3"/>
        <v>0</v>
      </c>
      <c r="I6" s="334">
        <f t="shared" si="3"/>
        <v>0</v>
      </c>
      <c r="J6" s="335">
        <f t="shared" si="3"/>
        <v>0</v>
      </c>
      <c r="K6" s="375">
        <f t="shared" si="3"/>
        <v>0</v>
      </c>
      <c r="L6" s="334">
        <f t="shared" si="3"/>
        <v>0</v>
      </c>
      <c r="M6" s="335">
        <f t="shared" si="3"/>
        <v>0</v>
      </c>
      <c r="N6" s="759"/>
    </row>
    <row r="7" spans="1:14" x14ac:dyDescent="0.2">
      <c r="A7" s="232" t="s">
        <v>108</v>
      </c>
      <c r="B7" s="367">
        <f>B8+B13</f>
        <v>-2789.1062149999998</v>
      </c>
      <c r="C7" s="76">
        <f t="shared" ref="C7:M7" si="4">C8+C13</f>
        <v>-2119.1310170000002</v>
      </c>
      <c r="D7" s="368">
        <f t="shared" si="4"/>
        <v>-2640.3737820000001</v>
      </c>
      <c r="E7" s="76">
        <f t="shared" si="4"/>
        <v>-2407.3958039999998</v>
      </c>
      <c r="F7" s="76">
        <f t="shared" si="4"/>
        <v>-2074.594032</v>
      </c>
      <c r="G7" s="76">
        <f t="shared" si="4"/>
        <v>-1523.102357</v>
      </c>
      <c r="H7" s="377">
        <f t="shared" si="4"/>
        <v>0</v>
      </c>
      <c r="I7" s="376">
        <f t="shared" si="4"/>
        <v>0</v>
      </c>
      <c r="J7" s="378">
        <f t="shared" si="4"/>
        <v>0</v>
      </c>
      <c r="K7" s="377">
        <f t="shared" si="4"/>
        <v>0</v>
      </c>
      <c r="L7" s="376">
        <f t="shared" si="4"/>
        <v>0</v>
      </c>
      <c r="M7" s="378">
        <f t="shared" si="4"/>
        <v>0</v>
      </c>
      <c r="N7" s="363">
        <f>SUM(B7:M7)</f>
        <v>-13553.703206999999</v>
      </c>
    </row>
    <row r="8" spans="1:14" x14ac:dyDescent="0.2">
      <c r="A8" s="557" t="s">
        <v>96</v>
      </c>
      <c r="B8" s="550">
        <f>SUM(B9:B12)</f>
        <v>-2744.866</v>
      </c>
      <c r="C8" s="551">
        <f t="shared" ref="C8:M8" si="5">SUM(C9:C12)</f>
        <v>-2066.4360000000001</v>
      </c>
      <c r="D8" s="552">
        <f t="shared" si="5"/>
        <v>-2582.3820000000001</v>
      </c>
      <c r="E8" s="551">
        <f t="shared" si="5"/>
        <v>-2387.3719999999998</v>
      </c>
      <c r="F8" s="551">
        <f t="shared" si="5"/>
        <v>-2047.8210000000001</v>
      </c>
      <c r="G8" s="551">
        <f t="shared" si="5"/>
        <v>-1467.404</v>
      </c>
      <c r="H8" s="554">
        <f t="shared" si="5"/>
        <v>0</v>
      </c>
      <c r="I8" s="553">
        <f t="shared" si="5"/>
        <v>0</v>
      </c>
      <c r="J8" s="555">
        <f t="shared" si="5"/>
        <v>0</v>
      </c>
      <c r="K8" s="554">
        <f t="shared" si="5"/>
        <v>0</v>
      </c>
      <c r="L8" s="553">
        <f t="shared" si="5"/>
        <v>0</v>
      </c>
      <c r="M8" s="555">
        <f t="shared" si="5"/>
        <v>0</v>
      </c>
      <c r="N8" s="556">
        <f>SUM(B8:M8)</f>
        <v>-13296.280999999999</v>
      </c>
    </row>
    <row r="9" spans="1:14" x14ac:dyDescent="0.2">
      <c r="A9" s="233" t="s">
        <v>97</v>
      </c>
      <c r="B9" s="369">
        <v>-2.234</v>
      </c>
      <c r="C9" s="77">
        <v>-9.2439999999999998</v>
      </c>
      <c r="D9" s="370">
        <v>-6.17</v>
      </c>
      <c r="E9" s="77">
        <v>-8.4450000000000003</v>
      </c>
      <c r="F9" s="77">
        <v>-6.87</v>
      </c>
      <c r="G9" s="77">
        <v>-25.321999999999999</v>
      </c>
      <c r="H9" s="403">
        <v>0</v>
      </c>
      <c r="I9" s="402">
        <v>0</v>
      </c>
      <c r="J9" s="404">
        <v>0</v>
      </c>
      <c r="K9" s="403">
        <v>0</v>
      </c>
      <c r="L9" s="402">
        <v>0</v>
      </c>
      <c r="M9" s="404">
        <v>0</v>
      </c>
      <c r="N9" s="268">
        <f t="shared" ref="N9:N14" si="6">SUM(B9:M9)</f>
        <v>-58.284999999999997</v>
      </c>
    </row>
    <row r="10" spans="1:14" x14ac:dyDescent="0.2">
      <c r="A10" s="234" t="s">
        <v>98</v>
      </c>
      <c r="B10" s="371">
        <v>-315.70299999999997</v>
      </c>
      <c r="C10" s="59">
        <v>-651.01900000000001</v>
      </c>
      <c r="D10" s="372">
        <v>-737.93399999999997</v>
      </c>
      <c r="E10" s="201">
        <v>-423.976</v>
      </c>
      <c r="F10" s="59">
        <v>-338.39600000000002</v>
      </c>
      <c r="G10" s="29">
        <v>-274</v>
      </c>
      <c r="H10" s="406">
        <v>0</v>
      </c>
      <c r="I10" s="405">
        <v>0</v>
      </c>
      <c r="J10" s="407">
        <v>0</v>
      </c>
      <c r="K10" s="406">
        <v>0</v>
      </c>
      <c r="L10" s="405">
        <v>0</v>
      </c>
      <c r="M10" s="407">
        <v>0</v>
      </c>
      <c r="N10" s="269">
        <f t="shared" si="6"/>
        <v>-2741.0280000000002</v>
      </c>
    </row>
    <row r="11" spans="1:14" x14ac:dyDescent="0.2">
      <c r="A11" s="234" t="s">
        <v>99</v>
      </c>
      <c r="B11" s="371">
        <v>-1333.616</v>
      </c>
      <c r="C11" s="59">
        <v>-817.58</v>
      </c>
      <c r="D11" s="372">
        <v>-1194.0050000000001</v>
      </c>
      <c r="E11" s="201">
        <v>-992.33100000000002</v>
      </c>
      <c r="F11" s="59">
        <v>-757.49800000000005</v>
      </c>
      <c r="G11" s="29">
        <v>-355.16199999999998</v>
      </c>
      <c r="H11" s="406">
        <v>0</v>
      </c>
      <c r="I11" s="405">
        <v>0</v>
      </c>
      <c r="J11" s="407">
        <v>0</v>
      </c>
      <c r="K11" s="406">
        <v>0</v>
      </c>
      <c r="L11" s="405">
        <v>0</v>
      </c>
      <c r="M11" s="407">
        <v>0</v>
      </c>
      <c r="N11" s="269">
        <f t="shared" si="6"/>
        <v>-5450.1920000000009</v>
      </c>
    </row>
    <row r="12" spans="1:14" x14ac:dyDescent="0.2">
      <c r="A12" s="162" t="s">
        <v>100</v>
      </c>
      <c r="B12" s="373">
        <v>-1093.3130000000001</v>
      </c>
      <c r="C12" s="54">
        <v>-588.59299999999996</v>
      </c>
      <c r="D12" s="374">
        <v>-644.27300000000002</v>
      </c>
      <c r="E12" s="54">
        <v>-962.62</v>
      </c>
      <c r="F12" s="54">
        <v>-945.05700000000002</v>
      </c>
      <c r="G12" s="54">
        <v>-812.92</v>
      </c>
      <c r="H12" s="409">
        <v>0</v>
      </c>
      <c r="I12" s="408">
        <v>0</v>
      </c>
      <c r="J12" s="410">
        <v>0</v>
      </c>
      <c r="K12" s="409">
        <v>0</v>
      </c>
      <c r="L12" s="408">
        <v>0</v>
      </c>
      <c r="M12" s="410">
        <v>0</v>
      </c>
      <c r="N12" s="271">
        <f t="shared" si="6"/>
        <v>-5046.7759999999998</v>
      </c>
    </row>
    <row r="13" spans="1:14" x14ac:dyDescent="0.2">
      <c r="A13" s="549" t="s">
        <v>101</v>
      </c>
      <c r="B13" s="550">
        <f>SUM(B14:B17)</f>
        <v>-44.240214999999999</v>
      </c>
      <c r="C13" s="551">
        <f t="shared" ref="C13:M13" si="7">SUM(C14:C17)</f>
        <v>-52.695016999999993</v>
      </c>
      <c r="D13" s="552">
        <f t="shared" si="7"/>
        <v>-57.991782000000001</v>
      </c>
      <c r="E13" s="551">
        <f t="shared" si="7"/>
        <v>-20.023803999999998</v>
      </c>
      <c r="F13" s="551">
        <f t="shared" si="7"/>
        <v>-26.773032000000001</v>
      </c>
      <c r="G13" s="551">
        <f t="shared" si="7"/>
        <v>-55.698357000000001</v>
      </c>
      <c r="H13" s="554">
        <f t="shared" si="7"/>
        <v>0</v>
      </c>
      <c r="I13" s="553">
        <f t="shared" si="7"/>
        <v>0</v>
      </c>
      <c r="J13" s="555">
        <f t="shared" si="7"/>
        <v>0</v>
      </c>
      <c r="K13" s="554">
        <f t="shared" si="7"/>
        <v>0</v>
      </c>
      <c r="L13" s="553">
        <f t="shared" si="7"/>
        <v>0</v>
      </c>
      <c r="M13" s="555">
        <f t="shared" si="7"/>
        <v>0</v>
      </c>
      <c r="N13" s="556">
        <f>SUM(B13:M13)</f>
        <v>-257.42220699999996</v>
      </c>
    </row>
    <row r="14" spans="1:14" x14ac:dyDescent="0.2">
      <c r="A14" s="162" t="s">
        <v>97</v>
      </c>
      <c r="B14" s="355">
        <v>-44.101534999999998</v>
      </c>
      <c r="C14" s="178">
        <v>-52.563044999999995</v>
      </c>
      <c r="D14" s="353">
        <v>-57.910668999999999</v>
      </c>
      <c r="E14" s="178">
        <v>-19.981428999999999</v>
      </c>
      <c r="F14" s="178">
        <v>-26.726696</v>
      </c>
      <c r="G14" s="178">
        <v>-55.665770000000002</v>
      </c>
      <c r="H14" s="395">
        <v>0</v>
      </c>
      <c r="I14" s="394">
        <v>0</v>
      </c>
      <c r="J14" s="396">
        <v>0</v>
      </c>
      <c r="K14" s="395">
        <v>0</v>
      </c>
      <c r="L14" s="394">
        <v>0</v>
      </c>
      <c r="M14" s="411">
        <v>0</v>
      </c>
      <c r="N14" s="271">
        <f t="shared" si="6"/>
        <v>-256.94914399999999</v>
      </c>
    </row>
    <row r="15" spans="1:14" x14ac:dyDescent="0.2">
      <c r="A15" s="234" t="s">
        <v>98</v>
      </c>
      <c r="B15" s="356">
        <v>0</v>
      </c>
      <c r="C15" s="179">
        <v>0</v>
      </c>
      <c r="D15" s="354">
        <v>0</v>
      </c>
      <c r="E15" s="628">
        <v>0</v>
      </c>
      <c r="F15" s="179">
        <v>0</v>
      </c>
      <c r="G15" s="629">
        <v>0</v>
      </c>
      <c r="H15" s="400">
        <v>0</v>
      </c>
      <c r="I15" s="398">
        <v>0</v>
      </c>
      <c r="J15" s="401">
        <v>0</v>
      </c>
      <c r="K15" s="400">
        <v>0</v>
      </c>
      <c r="L15" s="398">
        <v>0</v>
      </c>
      <c r="M15" s="340">
        <v>0</v>
      </c>
      <c r="N15" s="269">
        <f t="shared" ref="N15:N28" si="8">SUM(B15:M15)</f>
        <v>0</v>
      </c>
    </row>
    <row r="16" spans="1:14" x14ac:dyDescent="0.2">
      <c r="A16" s="234" t="s">
        <v>99</v>
      </c>
      <c r="B16" s="356">
        <v>0</v>
      </c>
      <c r="C16" s="179">
        <v>0</v>
      </c>
      <c r="D16" s="354">
        <v>0</v>
      </c>
      <c r="E16" s="628">
        <v>0</v>
      </c>
      <c r="F16" s="179">
        <v>0</v>
      </c>
      <c r="G16" s="629">
        <v>0</v>
      </c>
      <c r="H16" s="400">
        <v>0</v>
      </c>
      <c r="I16" s="398">
        <v>0</v>
      </c>
      <c r="J16" s="401">
        <v>0</v>
      </c>
      <c r="K16" s="400">
        <v>0</v>
      </c>
      <c r="L16" s="398">
        <v>0</v>
      </c>
      <c r="M16" s="340">
        <v>0</v>
      </c>
      <c r="N16" s="269">
        <f t="shared" si="8"/>
        <v>0</v>
      </c>
    </row>
    <row r="17" spans="1:14" ht="12.75" thickBot="1" x14ac:dyDescent="0.25">
      <c r="A17" s="379" t="s">
        <v>100</v>
      </c>
      <c r="B17" s="355">
        <v>-0.13868</v>
      </c>
      <c r="C17" s="178">
        <v>-0.13197200000000001</v>
      </c>
      <c r="D17" s="353">
        <v>-8.1113000000000005E-2</v>
      </c>
      <c r="E17" s="178">
        <v>-4.2374999999999996E-2</v>
      </c>
      <c r="F17" s="178">
        <v>-4.6336000000000002E-2</v>
      </c>
      <c r="G17" s="178">
        <v>-3.2586999999999998E-2</v>
      </c>
      <c r="H17" s="395">
        <v>0</v>
      </c>
      <c r="I17" s="394">
        <v>0</v>
      </c>
      <c r="J17" s="396">
        <v>0</v>
      </c>
      <c r="K17" s="395">
        <v>0</v>
      </c>
      <c r="L17" s="394">
        <v>0</v>
      </c>
      <c r="M17" s="411">
        <v>0</v>
      </c>
      <c r="N17" s="271">
        <f t="shared" si="8"/>
        <v>-0.47306299999999996</v>
      </c>
    </row>
    <row r="18" spans="1:14" x14ac:dyDescent="0.2">
      <c r="A18" s="558" t="s">
        <v>109</v>
      </c>
      <c r="B18" s="559">
        <f>B19+B24</f>
        <v>1938.301475</v>
      </c>
      <c r="C18" s="560">
        <f t="shared" ref="C18:M18" si="9">C19+C24</f>
        <v>1099.6782310000001</v>
      </c>
      <c r="D18" s="561">
        <f t="shared" si="9"/>
        <v>1070.782968</v>
      </c>
      <c r="E18" s="560">
        <f t="shared" si="9"/>
        <v>1157.976455</v>
      </c>
      <c r="F18" s="560">
        <f t="shared" si="9"/>
        <v>892.067678</v>
      </c>
      <c r="G18" s="560">
        <f t="shared" si="9"/>
        <v>629.53042000000005</v>
      </c>
      <c r="H18" s="563">
        <f t="shared" si="9"/>
        <v>0</v>
      </c>
      <c r="I18" s="562">
        <f t="shared" si="9"/>
        <v>0</v>
      </c>
      <c r="J18" s="564">
        <f t="shared" si="9"/>
        <v>0</v>
      </c>
      <c r="K18" s="563">
        <f t="shared" si="9"/>
        <v>0</v>
      </c>
      <c r="L18" s="562">
        <f t="shared" si="9"/>
        <v>0</v>
      </c>
      <c r="M18" s="564">
        <f t="shared" si="9"/>
        <v>0</v>
      </c>
      <c r="N18" s="364">
        <f>SUM(B18:M18)</f>
        <v>6788.337227</v>
      </c>
    </row>
    <row r="19" spans="1:14" x14ac:dyDescent="0.2">
      <c r="A19" s="549" t="s">
        <v>102</v>
      </c>
      <c r="B19" s="550">
        <f>SUM(B20:B23)</f>
        <v>1890.193</v>
      </c>
      <c r="C19" s="551">
        <f t="shared" ref="C19:M19" si="10">SUM(C20:C23)</f>
        <v>1061.3230000000001</v>
      </c>
      <c r="D19" s="552">
        <f t="shared" si="10"/>
        <v>1039.7460000000001</v>
      </c>
      <c r="E19" s="551">
        <f t="shared" si="10"/>
        <v>1127.4960000000001</v>
      </c>
      <c r="F19" s="551">
        <f t="shared" si="10"/>
        <v>860.32100000000003</v>
      </c>
      <c r="G19" s="551">
        <f t="shared" si="10"/>
        <v>596.58000000000004</v>
      </c>
      <c r="H19" s="554">
        <f t="shared" si="10"/>
        <v>0</v>
      </c>
      <c r="I19" s="553">
        <f t="shared" si="10"/>
        <v>0</v>
      </c>
      <c r="J19" s="555">
        <f t="shared" si="10"/>
        <v>0</v>
      </c>
      <c r="K19" s="554">
        <f t="shared" si="10"/>
        <v>0</v>
      </c>
      <c r="L19" s="553">
        <f t="shared" si="10"/>
        <v>0</v>
      </c>
      <c r="M19" s="555">
        <f t="shared" si="10"/>
        <v>0</v>
      </c>
      <c r="N19" s="556">
        <f>SUM(B19:M19)</f>
        <v>6575.6589999999997</v>
      </c>
    </row>
    <row r="20" spans="1:14" x14ac:dyDescent="0.2">
      <c r="A20" s="233" t="s">
        <v>104</v>
      </c>
      <c r="B20" s="320">
        <v>1042.0039999999999</v>
      </c>
      <c r="C20" s="37">
        <v>637.21600000000001</v>
      </c>
      <c r="D20" s="319">
        <v>589.45500000000004</v>
      </c>
      <c r="E20" s="77">
        <v>640.52099999999996</v>
      </c>
      <c r="F20" s="77">
        <v>542.899</v>
      </c>
      <c r="G20" s="77">
        <v>375.78699999999998</v>
      </c>
      <c r="H20" s="413">
        <v>0</v>
      </c>
      <c r="I20" s="412">
        <v>0</v>
      </c>
      <c r="J20" s="414">
        <v>0</v>
      </c>
      <c r="K20" s="413">
        <v>0</v>
      </c>
      <c r="L20" s="412">
        <v>0</v>
      </c>
      <c r="M20" s="414">
        <v>0</v>
      </c>
      <c r="N20" s="365">
        <f t="shared" si="8"/>
        <v>3827.8819999999996</v>
      </c>
    </row>
    <row r="21" spans="1:14" x14ac:dyDescent="0.2">
      <c r="A21" s="234" t="s">
        <v>105</v>
      </c>
      <c r="B21" s="273">
        <v>848.09</v>
      </c>
      <c r="C21" s="28">
        <v>403.03899999999999</v>
      </c>
      <c r="D21" s="221">
        <v>423.36200000000002</v>
      </c>
      <c r="E21" s="201">
        <v>480.63200000000001</v>
      </c>
      <c r="F21" s="59">
        <v>283.08199999999999</v>
      </c>
      <c r="G21" s="29">
        <v>171.19300000000001</v>
      </c>
      <c r="H21" s="415">
        <v>0</v>
      </c>
      <c r="I21" s="339">
        <v>0</v>
      </c>
      <c r="J21" s="340">
        <v>0</v>
      </c>
      <c r="K21" s="415">
        <v>0</v>
      </c>
      <c r="L21" s="339">
        <v>0</v>
      </c>
      <c r="M21" s="340">
        <v>0</v>
      </c>
      <c r="N21" s="366">
        <f t="shared" si="8"/>
        <v>2609.3980000000001</v>
      </c>
    </row>
    <row r="22" spans="1:14" x14ac:dyDescent="0.2">
      <c r="A22" s="234" t="s">
        <v>106</v>
      </c>
      <c r="B22" s="273">
        <v>0</v>
      </c>
      <c r="C22" s="28">
        <v>2.1920000000000002</v>
      </c>
      <c r="D22" s="221">
        <v>0.16900000000000001</v>
      </c>
      <c r="E22" s="201">
        <v>6.3330000000000002</v>
      </c>
      <c r="F22" s="59">
        <v>32.645000000000003</v>
      </c>
      <c r="G22" s="29">
        <v>48.207999999999998</v>
      </c>
      <c r="H22" s="415">
        <v>0</v>
      </c>
      <c r="I22" s="339">
        <v>0</v>
      </c>
      <c r="J22" s="340">
        <v>0</v>
      </c>
      <c r="K22" s="415">
        <v>0</v>
      </c>
      <c r="L22" s="339">
        <v>0</v>
      </c>
      <c r="M22" s="340">
        <v>0</v>
      </c>
      <c r="N22" s="366">
        <f t="shared" si="8"/>
        <v>89.546999999999997</v>
      </c>
    </row>
    <row r="23" spans="1:14" x14ac:dyDescent="0.2">
      <c r="A23" s="162" t="s">
        <v>107</v>
      </c>
      <c r="B23" s="275">
        <v>9.9000000000000005E-2</v>
      </c>
      <c r="C23" s="19">
        <v>18.876000000000001</v>
      </c>
      <c r="D23" s="276">
        <v>26.76</v>
      </c>
      <c r="E23" s="54">
        <v>0.01</v>
      </c>
      <c r="F23" s="54">
        <v>1.6950000000000001</v>
      </c>
      <c r="G23" s="54">
        <v>1.3919999999999999</v>
      </c>
      <c r="H23" s="416">
        <v>0</v>
      </c>
      <c r="I23" s="55">
        <v>0</v>
      </c>
      <c r="J23" s="411">
        <v>0</v>
      </c>
      <c r="K23" s="416">
        <v>0</v>
      </c>
      <c r="L23" s="55">
        <v>0</v>
      </c>
      <c r="M23" s="411">
        <v>0</v>
      </c>
      <c r="N23" s="361">
        <f t="shared" si="8"/>
        <v>48.832000000000001</v>
      </c>
    </row>
    <row r="24" spans="1:14" x14ac:dyDescent="0.2">
      <c r="A24" s="549" t="s">
        <v>103</v>
      </c>
      <c r="B24" s="550">
        <f>SUM(B25:B28)</f>
        <v>48.108474999999991</v>
      </c>
      <c r="C24" s="551">
        <f t="shared" ref="C24:M24" si="11">SUM(C25:C28)</f>
        <v>38.355231000000003</v>
      </c>
      <c r="D24" s="552">
        <f t="shared" si="11"/>
        <v>31.036968000000002</v>
      </c>
      <c r="E24" s="551">
        <f t="shared" si="11"/>
        <v>30.480455000000003</v>
      </c>
      <c r="F24" s="551">
        <f t="shared" si="11"/>
        <v>31.746677999999996</v>
      </c>
      <c r="G24" s="551">
        <f t="shared" si="11"/>
        <v>32.950420000000001</v>
      </c>
      <c r="H24" s="554">
        <f t="shared" si="11"/>
        <v>0</v>
      </c>
      <c r="I24" s="553">
        <f t="shared" si="11"/>
        <v>0</v>
      </c>
      <c r="J24" s="555">
        <f t="shared" si="11"/>
        <v>0</v>
      </c>
      <c r="K24" s="554">
        <f t="shared" si="11"/>
        <v>0</v>
      </c>
      <c r="L24" s="553">
        <f t="shared" si="11"/>
        <v>0</v>
      </c>
      <c r="M24" s="555">
        <f t="shared" si="11"/>
        <v>0</v>
      </c>
      <c r="N24" s="556">
        <f>SUM(B24:M24)</f>
        <v>212.67822700000002</v>
      </c>
    </row>
    <row r="25" spans="1:14" x14ac:dyDescent="0.2">
      <c r="A25" s="162" t="s">
        <v>104</v>
      </c>
      <c r="B25" s="275">
        <v>47.991609999999994</v>
      </c>
      <c r="C25" s="19">
        <v>38.2956</v>
      </c>
      <c r="D25" s="276">
        <v>30.943297000000001</v>
      </c>
      <c r="E25" s="54">
        <v>30.387275000000002</v>
      </c>
      <c r="F25" s="54">
        <v>31.698946999999997</v>
      </c>
      <c r="G25" s="54">
        <v>32.905135999999999</v>
      </c>
      <c r="H25" s="416">
        <v>0</v>
      </c>
      <c r="I25" s="55">
        <v>0</v>
      </c>
      <c r="J25" s="411">
        <v>0</v>
      </c>
      <c r="K25" s="416">
        <v>0</v>
      </c>
      <c r="L25" s="55">
        <v>0</v>
      </c>
      <c r="M25" s="411">
        <v>0</v>
      </c>
      <c r="N25" s="361">
        <f t="shared" si="8"/>
        <v>212.22186499999998</v>
      </c>
    </row>
    <row r="26" spans="1:14" x14ac:dyDescent="0.2">
      <c r="A26" s="234" t="s">
        <v>105</v>
      </c>
      <c r="B26" s="273">
        <v>0</v>
      </c>
      <c r="C26" s="28">
        <v>0</v>
      </c>
      <c r="D26" s="221">
        <v>0</v>
      </c>
      <c r="E26" s="201">
        <v>0</v>
      </c>
      <c r="F26" s="59">
        <v>0</v>
      </c>
      <c r="G26" s="29">
        <v>0</v>
      </c>
      <c r="H26" s="415">
        <v>0</v>
      </c>
      <c r="I26" s="339">
        <v>0</v>
      </c>
      <c r="J26" s="340">
        <v>0</v>
      </c>
      <c r="K26" s="415">
        <v>0</v>
      </c>
      <c r="L26" s="339">
        <v>0</v>
      </c>
      <c r="M26" s="340">
        <v>0</v>
      </c>
      <c r="N26" s="366">
        <f t="shared" si="8"/>
        <v>0</v>
      </c>
    </row>
    <row r="27" spans="1:14" x14ac:dyDescent="0.2">
      <c r="A27" s="234" t="s">
        <v>106</v>
      </c>
      <c r="B27" s="273">
        <v>0</v>
      </c>
      <c r="C27" s="28">
        <v>0</v>
      </c>
      <c r="D27" s="221">
        <v>0</v>
      </c>
      <c r="E27" s="201">
        <v>0</v>
      </c>
      <c r="F27" s="59">
        <v>0</v>
      </c>
      <c r="G27" s="29">
        <v>0</v>
      </c>
      <c r="H27" s="415">
        <v>0</v>
      </c>
      <c r="I27" s="339">
        <v>0</v>
      </c>
      <c r="J27" s="340">
        <v>0</v>
      </c>
      <c r="K27" s="415">
        <v>0</v>
      </c>
      <c r="L27" s="339">
        <v>0</v>
      </c>
      <c r="M27" s="340">
        <v>0</v>
      </c>
      <c r="N27" s="366">
        <f t="shared" si="8"/>
        <v>0</v>
      </c>
    </row>
    <row r="28" spans="1:14" ht="12.75" thickBot="1" x14ac:dyDescent="0.25">
      <c r="A28" s="235" t="s">
        <v>107</v>
      </c>
      <c r="B28" s="274">
        <v>0.116865</v>
      </c>
      <c r="C28" s="35">
        <v>5.9630999999999997E-2</v>
      </c>
      <c r="D28" s="278">
        <v>9.367099999999999E-2</v>
      </c>
      <c r="E28" s="35">
        <v>9.3179999999999999E-2</v>
      </c>
      <c r="F28" s="35">
        <v>4.7730999999999996E-2</v>
      </c>
      <c r="G28" s="35">
        <v>4.5283999999999998E-2</v>
      </c>
      <c r="H28" s="418">
        <v>0</v>
      </c>
      <c r="I28" s="417">
        <v>0</v>
      </c>
      <c r="J28" s="419">
        <v>0</v>
      </c>
      <c r="K28" s="418">
        <v>0</v>
      </c>
      <c r="L28" s="417">
        <v>0</v>
      </c>
      <c r="M28" s="419">
        <v>0</v>
      </c>
      <c r="N28" s="362">
        <f t="shared" si="8"/>
        <v>0.45636199999999993</v>
      </c>
    </row>
    <row r="29" spans="1:14" x14ac:dyDescent="0.2">
      <c r="A29" s="53"/>
      <c r="N29" s="25" t="s">
        <v>154</v>
      </c>
    </row>
    <row r="30" spans="1:14" ht="12.75" x14ac:dyDescent="0.2">
      <c r="I30" s="189"/>
      <c r="K30" s="110">
        <v>-143.010895</v>
      </c>
    </row>
    <row r="31" spans="1:14" ht="10.5" customHeight="1" x14ac:dyDescent="0.2"/>
    <row r="32" spans="1:14" ht="10.5" customHeight="1" x14ac:dyDescent="0.2"/>
    <row r="33" spans="7:14" ht="10.5" customHeight="1" x14ac:dyDescent="0.2"/>
    <row r="34" spans="7:14" ht="10.5" customHeight="1" x14ac:dyDescent="0.2"/>
    <row r="35" spans="7:14" x14ac:dyDescent="0.2">
      <c r="J35" s="752">
        <v>1654.1983580000001</v>
      </c>
      <c r="K35" s="752"/>
    </row>
    <row r="36" spans="7:14" ht="10.5" customHeight="1" x14ac:dyDescent="0.2"/>
    <row r="37" spans="7:14" ht="10.5" customHeight="1" x14ac:dyDescent="0.2"/>
    <row r="38" spans="7:14" ht="10.5" customHeight="1" x14ac:dyDescent="0.2"/>
    <row r="39" spans="7:14" ht="12.75" customHeight="1" x14ac:dyDescent="0.2">
      <c r="H39" s="752">
        <v>934.90699999999993</v>
      </c>
      <c r="I39" s="752"/>
      <c r="J39" s="752"/>
    </row>
    <row r="40" spans="7:14" x14ac:dyDescent="0.2">
      <c r="J40" s="56" t="s">
        <v>231</v>
      </c>
      <c r="K40" s="755">
        <v>-3325.5176399999996</v>
      </c>
      <c r="L40" s="755"/>
    </row>
    <row r="41" spans="7:14" ht="10.5" customHeight="1" x14ac:dyDescent="0.2"/>
    <row r="42" spans="7:14" ht="10.5" customHeight="1" x14ac:dyDescent="0.2"/>
    <row r="43" spans="7:14" x14ac:dyDescent="0.2">
      <c r="G43" s="754">
        <v>-1036.3720000000001</v>
      </c>
      <c r="H43" s="754"/>
      <c r="K43" s="57">
        <v>87.186000000000007</v>
      </c>
    </row>
    <row r="44" spans="7:14" x14ac:dyDescent="0.2">
      <c r="L44" s="58">
        <v>3.2831950000000001</v>
      </c>
    </row>
    <row r="45" spans="7:14" x14ac:dyDescent="0.2">
      <c r="M45" s="754">
        <v>-2720.7182980000002</v>
      </c>
      <c r="N45" s="754"/>
    </row>
    <row r="46" spans="7:14" ht="10.5" customHeight="1" x14ac:dyDescent="0.2"/>
    <row r="47" spans="7:14" ht="10.5" customHeight="1" x14ac:dyDescent="0.2">
      <c r="J47" s="753">
        <v>-2104.991</v>
      </c>
      <c r="K47" s="753"/>
      <c r="L47" s="753"/>
    </row>
  </sheetData>
  <mergeCells count="17">
    <mergeCell ref="N3:N4"/>
    <mergeCell ref="A5:A6"/>
    <mergeCell ref="B3:D3"/>
    <mergeCell ref="E3:G3"/>
    <mergeCell ref="H3:J3"/>
    <mergeCell ref="K3:M3"/>
    <mergeCell ref="B5:D5"/>
    <mergeCell ref="N5:N6"/>
    <mergeCell ref="E5:G5"/>
    <mergeCell ref="H5:J5"/>
    <mergeCell ref="K5:M5"/>
    <mergeCell ref="J35:K35"/>
    <mergeCell ref="J47:L47"/>
    <mergeCell ref="M45:N45"/>
    <mergeCell ref="G43:H43"/>
    <mergeCell ref="K40:L40"/>
    <mergeCell ref="H39:J39"/>
  </mergeCells>
  <pageMargins left="0.31496062992125984" right="0.31496062992125984" top="0.35433070866141736" bottom="0.35433070866141736" header="0.31496062992125984" footer="0.19685039370078741"/>
  <pageSetup paperSize="9" fitToWidth="0" fitToHeight="0" orientation="landscape" r:id="rId1"/>
  <headerFooter differentFirst="1" scaleWithDoc="0">
    <oddFooter>&amp;C&amp;8Stránka &amp;P z &amp;N</oddFooter>
  </headerFooter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3"/>
  <dimension ref="A1:O43"/>
  <sheetViews>
    <sheetView showGridLines="0" zoomScaleNormal="100" workbookViewId="0"/>
  </sheetViews>
  <sheetFormatPr defaultRowHeight="12" x14ac:dyDescent="0.2"/>
  <cols>
    <col min="1" max="1" width="13.85546875" style="21" customWidth="1"/>
    <col min="2" max="2" width="8.28515625" style="21" customWidth="1"/>
    <col min="3" max="14" width="10.140625" style="21" customWidth="1"/>
    <col min="15" max="15" width="10.7109375" style="21" customWidth="1"/>
    <col min="16" max="16384" width="9.140625" style="21"/>
  </cols>
  <sheetData>
    <row r="1" spans="1:14" ht="18.75" x14ac:dyDescent="0.3">
      <c r="A1" s="121" t="s">
        <v>349</v>
      </c>
      <c r="I1" s="188"/>
      <c r="J1" s="188"/>
      <c r="M1" s="188"/>
      <c r="N1" s="193" t="str">
        <f>Obsah!$A$1</f>
        <v>II. čtvrtletí 2016</v>
      </c>
    </row>
    <row r="2" spans="1:14" ht="5.25" customHeight="1" x14ac:dyDescent="0.2"/>
    <row r="3" spans="1:14" ht="12.6" customHeight="1" x14ac:dyDescent="0.2">
      <c r="A3" s="660"/>
      <c r="B3" s="660"/>
      <c r="C3" s="150" t="s">
        <v>83</v>
      </c>
      <c r="D3" s="150" t="s">
        <v>84</v>
      </c>
      <c r="E3" s="150" t="s">
        <v>85</v>
      </c>
      <c r="F3" s="150" t="s">
        <v>86</v>
      </c>
      <c r="G3" s="150" t="s">
        <v>87</v>
      </c>
      <c r="H3" s="150" t="s">
        <v>88</v>
      </c>
      <c r="I3" s="150" t="s">
        <v>89</v>
      </c>
      <c r="J3" s="150" t="s">
        <v>90</v>
      </c>
      <c r="K3" s="150" t="s">
        <v>91</v>
      </c>
      <c r="L3" s="150" t="s">
        <v>92</v>
      </c>
      <c r="M3" s="150" t="s">
        <v>93</v>
      </c>
      <c r="N3" s="150" t="s">
        <v>94</v>
      </c>
    </row>
    <row r="4" spans="1:14" ht="12.6" customHeight="1" x14ac:dyDescent="0.2">
      <c r="A4" s="766" t="s">
        <v>74</v>
      </c>
      <c r="B4" s="766"/>
      <c r="C4" s="236">
        <v>11276</v>
      </c>
      <c r="D4" s="236">
        <v>10591</v>
      </c>
      <c r="E4" s="236">
        <v>10428</v>
      </c>
      <c r="F4" s="236">
        <v>9871</v>
      </c>
      <c r="G4" s="236">
        <v>9256</v>
      </c>
      <c r="H4" s="236">
        <v>9075</v>
      </c>
      <c r="I4" s="630">
        <v>0</v>
      </c>
      <c r="J4" s="630">
        <v>0</v>
      </c>
      <c r="K4" s="630">
        <v>0</v>
      </c>
      <c r="L4" s="630">
        <v>0</v>
      </c>
      <c r="M4" s="630">
        <v>0</v>
      </c>
      <c r="N4" s="630">
        <v>0</v>
      </c>
    </row>
    <row r="5" spans="1:14" ht="12.6" customHeight="1" x14ac:dyDescent="0.2">
      <c r="A5" s="764" t="s">
        <v>66</v>
      </c>
      <c r="B5" s="765"/>
      <c r="C5" s="617">
        <v>42388</v>
      </c>
      <c r="D5" s="617">
        <v>42417</v>
      </c>
      <c r="E5" s="617">
        <v>42430</v>
      </c>
      <c r="F5" s="617">
        <v>42488</v>
      </c>
      <c r="G5" s="617">
        <v>42495</v>
      </c>
      <c r="H5" s="618">
        <v>42546</v>
      </c>
      <c r="I5" s="619">
        <v>42552</v>
      </c>
      <c r="J5" s="619">
        <v>42583</v>
      </c>
      <c r="K5" s="620">
        <v>42614</v>
      </c>
      <c r="L5" s="619">
        <v>42644</v>
      </c>
      <c r="M5" s="619">
        <v>42675</v>
      </c>
      <c r="N5" s="620">
        <v>42705</v>
      </c>
    </row>
    <row r="6" spans="1:14" ht="12.6" customHeight="1" thickBot="1" x14ac:dyDescent="0.25">
      <c r="A6" s="762" t="s">
        <v>75</v>
      </c>
      <c r="B6" s="762"/>
      <c r="C6" s="237" t="s">
        <v>436</v>
      </c>
      <c r="D6" s="66" t="s">
        <v>437</v>
      </c>
      <c r="E6" s="66" t="s">
        <v>437</v>
      </c>
      <c r="F6" s="237" t="s">
        <v>436</v>
      </c>
      <c r="G6" s="66" t="s">
        <v>436</v>
      </c>
      <c r="H6" s="66" t="s">
        <v>437</v>
      </c>
      <c r="I6" s="631" t="s">
        <v>438</v>
      </c>
      <c r="J6" s="632" t="s">
        <v>438</v>
      </c>
      <c r="K6" s="632" t="s">
        <v>438</v>
      </c>
      <c r="L6" s="631" t="s">
        <v>438</v>
      </c>
      <c r="M6" s="632" t="s">
        <v>438</v>
      </c>
      <c r="N6" s="632" t="s">
        <v>438</v>
      </c>
    </row>
    <row r="7" spans="1:14" ht="12.6" customHeight="1" x14ac:dyDescent="0.2">
      <c r="A7" s="763" t="s">
        <v>80</v>
      </c>
      <c r="B7" s="763"/>
      <c r="C7" s="238">
        <v>6060</v>
      </c>
      <c r="D7" s="47">
        <v>6624</v>
      </c>
      <c r="E7" s="47">
        <v>5951</v>
      </c>
      <c r="F7" s="238">
        <v>5976</v>
      </c>
      <c r="G7" s="47">
        <v>5357</v>
      </c>
      <c r="H7" s="47">
        <v>5143</v>
      </c>
      <c r="I7" s="633">
        <v>0</v>
      </c>
      <c r="J7" s="383">
        <v>0</v>
      </c>
      <c r="K7" s="383">
        <v>0</v>
      </c>
      <c r="L7" s="633">
        <v>0</v>
      </c>
      <c r="M7" s="383">
        <v>0</v>
      </c>
      <c r="N7" s="383">
        <v>0</v>
      </c>
    </row>
    <row r="8" spans="1:14" ht="12.6" customHeight="1" x14ac:dyDescent="0.2">
      <c r="A8" s="764" t="s">
        <v>66</v>
      </c>
      <c r="B8" s="765"/>
      <c r="C8" s="617">
        <v>42370</v>
      </c>
      <c r="D8" s="617">
        <v>42421</v>
      </c>
      <c r="E8" s="618">
        <v>42458</v>
      </c>
      <c r="F8" s="617">
        <v>42478</v>
      </c>
      <c r="G8" s="617">
        <v>42520</v>
      </c>
      <c r="H8" s="618">
        <v>42541</v>
      </c>
      <c r="I8" s="619">
        <v>42552</v>
      </c>
      <c r="J8" s="619">
        <v>42583</v>
      </c>
      <c r="K8" s="620">
        <v>42614</v>
      </c>
      <c r="L8" s="619">
        <v>42644</v>
      </c>
      <c r="M8" s="619">
        <v>42675</v>
      </c>
      <c r="N8" s="620">
        <v>42705</v>
      </c>
    </row>
    <row r="9" spans="1:14" ht="12.6" customHeight="1" thickBot="1" x14ac:dyDescent="0.25">
      <c r="A9" s="762" t="s">
        <v>75</v>
      </c>
      <c r="B9" s="762"/>
      <c r="C9" s="66" t="s">
        <v>439</v>
      </c>
      <c r="D9" s="66" t="s">
        <v>440</v>
      </c>
      <c r="E9" s="66" t="s">
        <v>441</v>
      </c>
      <c r="F9" s="66" t="s">
        <v>440</v>
      </c>
      <c r="G9" s="66" t="s">
        <v>440</v>
      </c>
      <c r="H9" s="66" t="s">
        <v>440</v>
      </c>
      <c r="I9" s="632" t="s">
        <v>438</v>
      </c>
      <c r="J9" s="632" t="s">
        <v>438</v>
      </c>
      <c r="K9" s="632" t="s">
        <v>438</v>
      </c>
      <c r="L9" s="632" t="s">
        <v>438</v>
      </c>
      <c r="M9" s="632" t="s">
        <v>438</v>
      </c>
      <c r="N9" s="632" t="s">
        <v>438</v>
      </c>
    </row>
    <row r="10" spans="1:14" ht="12.6" customHeight="1" x14ac:dyDescent="0.2">
      <c r="N10" s="25" t="s">
        <v>146</v>
      </c>
    </row>
    <row r="11" spans="1:14" ht="12.6" customHeight="1" x14ac:dyDescent="0.2"/>
    <row r="12" spans="1:14" ht="12.6" customHeight="1" x14ac:dyDescent="0.2"/>
    <row r="13" spans="1:14" ht="12.6" customHeight="1" x14ac:dyDescent="0.2"/>
    <row r="14" spans="1:14" ht="12.6" customHeight="1" x14ac:dyDescent="0.2"/>
    <row r="15" spans="1:14" ht="12.6" customHeight="1" x14ac:dyDescent="0.2"/>
    <row r="16" spans="1:14" ht="12.6" customHeight="1" x14ac:dyDescent="0.2"/>
    <row r="17" ht="12.6" customHeight="1" x14ac:dyDescent="0.2"/>
    <row r="18" ht="12.6" customHeight="1" x14ac:dyDescent="0.2"/>
    <row r="19" ht="12.6" customHeight="1" x14ac:dyDescent="0.2"/>
    <row r="20" ht="12.6" customHeight="1" x14ac:dyDescent="0.2"/>
    <row r="21" ht="12.6" customHeight="1" x14ac:dyDescent="0.2"/>
    <row r="22" ht="12.6" customHeight="1" x14ac:dyDescent="0.2"/>
    <row r="23" ht="12.6" customHeight="1" x14ac:dyDescent="0.2"/>
    <row r="24" ht="12.6" customHeight="1" x14ac:dyDescent="0.2"/>
    <row r="25" ht="12.6" customHeight="1" x14ac:dyDescent="0.2"/>
    <row r="26" ht="12.6" customHeight="1" x14ac:dyDescent="0.2"/>
    <row r="27" ht="12.6" customHeight="1" x14ac:dyDescent="0.2"/>
    <row r="28" ht="12.6" customHeight="1" x14ac:dyDescent="0.2"/>
    <row r="29" ht="12.6" customHeight="1" x14ac:dyDescent="0.2"/>
    <row r="30" ht="12.6" customHeight="1" x14ac:dyDescent="0.2"/>
    <row r="31" ht="12.6" customHeight="1" x14ac:dyDescent="0.2"/>
    <row r="32" ht="12.6" customHeight="1" x14ac:dyDescent="0.2"/>
    <row r="33" spans="8:15" ht="12.6" customHeight="1" x14ac:dyDescent="0.2"/>
    <row r="34" spans="8:15" ht="11.25" customHeight="1" x14ac:dyDescent="0.2">
      <c r="H34" s="25"/>
    </row>
    <row r="35" spans="8:15" ht="15" customHeight="1" x14ac:dyDescent="0.2"/>
    <row r="36" spans="8:15" x14ac:dyDescent="0.2">
      <c r="O36" s="62"/>
    </row>
    <row r="37" spans="8:15" x14ac:dyDescent="0.2">
      <c r="O37" s="63"/>
    </row>
    <row r="38" spans="8:15" x14ac:dyDescent="0.2">
      <c r="O38" s="64"/>
    </row>
    <row r="39" spans="8:15" x14ac:dyDescent="0.2">
      <c r="O39" s="64"/>
    </row>
    <row r="40" spans="8:15" x14ac:dyDescent="0.2">
      <c r="O40" s="63"/>
    </row>
    <row r="41" spans="8:15" x14ac:dyDescent="0.2">
      <c r="O41" s="64"/>
    </row>
    <row r="42" spans="8:15" x14ac:dyDescent="0.2">
      <c r="O42" s="64"/>
    </row>
    <row r="43" spans="8:15" ht="10.5" customHeight="1" x14ac:dyDescent="0.2"/>
  </sheetData>
  <mergeCells count="7">
    <mergeCell ref="A6:B6"/>
    <mergeCell ref="A7:B7"/>
    <mergeCell ref="A8:B8"/>
    <mergeCell ref="A9:B9"/>
    <mergeCell ref="A3:B3"/>
    <mergeCell ref="A4:B4"/>
    <mergeCell ref="A5:B5"/>
  </mergeCells>
  <pageMargins left="0.31496062992125984" right="0.31496062992125984" top="0.35433070866141736" bottom="0.35433070866141736" header="0.31496062992125984" footer="0.19685039370078741"/>
  <pageSetup paperSize="9" orientation="landscape" r:id="rId1"/>
  <headerFooter differentFirst="1" scaleWithDoc="0">
    <oddFooter>&amp;C&amp;8Stránka &amp;P z &amp;N</oddFooter>
  </headerFooter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4"/>
  <dimension ref="A1:Q40"/>
  <sheetViews>
    <sheetView showGridLines="0" zoomScaleNormal="100" workbookViewId="0">
      <selection activeCell="A3" sqref="A3:B4"/>
    </sheetView>
  </sheetViews>
  <sheetFormatPr defaultRowHeight="12" x14ac:dyDescent="0.2"/>
  <cols>
    <col min="1" max="1" width="8.85546875" style="21" customWidth="1"/>
    <col min="2" max="2" width="3" style="21" bestFit="1" customWidth="1"/>
    <col min="3" max="5" width="11.7109375" style="21" customWidth="1"/>
    <col min="6" max="6" width="1.140625" style="21" customWidth="1"/>
    <col min="7" max="7" width="8.85546875" style="21" bestFit="1" customWidth="1"/>
    <col min="8" max="8" width="3" style="21" bestFit="1" customWidth="1"/>
    <col min="9" max="11" width="11.7109375" style="21" customWidth="1"/>
    <col min="12" max="12" width="1.140625" style="21" customWidth="1"/>
    <col min="13" max="13" width="8.85546875" style="21" customWidth="1"/>
    <col min="14" max="14" width="3" style="21" bestFit="1" customWidth="1"/>
    <col min="15" max="17" width="11.7109375" style="21" customWidth="1"/>
    <col min="18" max="16384" width="9.140625" style="21"/>
  </cols>
  <sheetData>
    <row r="1" spans="1:17" s="188" customFormat="1" ht="18.75" x14ac:dyDescent="0.3">
      <c r="A1" s="121" t="s">
        <v>348</v>
      </c>
      <c r="Q1" s="193" t="str">
        <f>Obsah!$A$1</f>
        <v>II. čtvrtletí 2016</v>
      </c>
    </row>
    <row r="2" spans="1:17" ht="5.25" customHeight="1" x14ac:dyDescent="0.2"/>
    <row r="3" spans="1:17" ht="48" x14ac:dyDescent="0.2">
      <c r="A3" s="767" t="s">
        <v>86</v>
      </c>
      <c r="B3" s="767"/>
      <c r="C3" s="228" t="s">
        <v>409</v>
      </c>
      <c r="D3" s="228" t="s">
        <v>111</v>
      </c>
      <c r="E3" s="228" t="s">
        <v>112</v>
      </c>
      <c r="G3" s="767" t="s">
        <v>87</v>
      </c>
      <c r="H3" s="767"/>
      <c r="I3" s="228" t="s">
        <v>409</v>
      </c>
      <c r="J3" s="228" t="s">
        <v>111</v>
      </c>
      <c r="K3" s="228" t="s">
        <v>112</v>
      </c>
      <c r="M3" s="767" t="s">
        <v>88</v>
      </c>
      <c r="N3" s="767"/>
      <c r="O3" s="228" t="s">
        <v>409</v>
      </c>
      <c r="P3" s="228" t="s">
        <v>111</v>
      </c>
      <c r="Q3" s="228" t="s">
        <v>112</v>
      </c>
    </row>
    <row r="4" spans="1:17" ht="9.75" customHeight="1" x14ac:dyDescent="0.2">
      <c r="A4" s="768"/>
      <c r="B4" s="768"/>
      <c r="C4" s="225" t="s">
        <v>5</v>
      </c>
      <c r="D4" s="225" t="s">
        <v>4</v>
      </c>
      <c r="E4" s="225" t="s">
        <v>4</v>
      </c>
      <c r="G4" s="768"/>
      <c r="H4" s="768"/>
      <c r="I4" s="225" t="s">
        <v>5</v>
      </c>
      <c r="J4" s="225" t="s">
        <v>4</v>
      </c>
      <c r="K4" s="225" t="s">
        <v>4</v>
      </c>
      <c r="M4" s="768"/>
      <c r="N4" s="768"/>
      <c r="O4" s="225" t="s">
        <v>5</v>
      </c>
      <c r="P4" s="225" t="s">
        <v>4</v>
      </c>
      <c r="Q4" s="225" t="s">
        <v>4</v>
      </c>
    </row>
    <row r="5" spans="1:17" ht="12.6" customHeight="1" x14ac:dyDescent="0.2">
      <c r="A5" s="239">
        <v>42461</v>
      </c>
      <c r="B5" s="240">
        <v>42461</v>
      </c>
      <c r="C5" s="218">
        <v>200135</v>
      </c>
      <c r="D5" s="218">
        <v>9452</v>
      </c>
      <c r="E5" s="218">
        <v>7024</v>
      </c>
      <c r="G5" s="239">
        <v>42491</v>
      </c>
      <c r="H5" s="240">
        <v>42491</v>
      </c>
      <c r="I5" s="218">
        <v>170989</v>
      </c>
      <c r="J5" s="218">
        <v>7908</v>
      </c>
      <c r="K5" s="218">
        <v>6614</v>
      </c>
      <c r="M5" s="239">
        <v>42522</v>
      </c>
      <c r="N5" s="240">
        <v>42430</v>
      </c>
      <c r="O5" s="218">
        <v>190590</v>
      </c>
      <c r="P5" s="226">
        <v>8921</v>
      </c>
      <c r="Q5" s="226">
        <v>6507</v>
      </c>
    </row>
    <row r="6" spans="1:17" ht="12.6" customHeight="1" x14ac:dyDescent="0.2">
      <c r="A6" s="241">
        <v>42462</v>
      </c>
      <c r="B6" s="240">
        <v>42462</v>
      </c>
      <c r="C6" s="229">
        <v>200315</v>
      </c>
      <c r="D6" s="227">
        <v>9422</v>
      </c>
      <c r="E6" s="227">
        <v>6836</v>
      </c>
      <c r="G6" s="241">
        <v>42492</v>
      </c>
      <c r="H6" s="240">
        <v>42492</v>
      </c>
      <c r="I6" s="229">
        <v>162504</v>
      </c>
      <c r="J6" s="229">
        <v>7428</v>
      </c>
      <c r="K6" s="229">
        <v>5866</v>
      </c>
      <c r="M6" s="239">
        <v>42523</v>
      </c>
      <c r="N6" s="242">
        <v>42523</v>
      </c>
      <c r="O6" s="229">
        <v>189221</v>
      </c>
      <c r="P6" s="227">
        <v>8849</v>
      </c>
      <c r="Q6" s="227">
        <v>6425</v>
      </c>
    </row>
    <row r="7" spans="1:17" ht="12.6" customHeight="1" x14ac:dyDescent="0.2">
      <c r="A7" s="241">
        <v>42463</v>
      </c>
      <c r="B7" s="240">
        <v>42463</v>
      </c>
      <c r="C7" s="229">
        <v>174793</v>
      </c>
      <c r="D7" s="227">
        <v>8114</v>
      </c>
      <c r="E7" s="227">
        <v>6675</v>
      </c>
      <c r="G7" s="241">
        <v>42493</v>
      </c>
      <c r="H7" s="240">
        <v>42493</v>
      </c>
      <c r="I7" s="229">
        <v>192474</v>
      </c>
      <c r="J7" s="229">
        <v>8969</v>
      </c>
      <c r="K7" s="229">
        <v>6575</v>
      </c>
      <c r="M7" s="239">
        <v>42524</v>
      </c>
      <c r="N7" s="242">
        <v>42524</v>
      </c>
      <c r="O7" s="229">
        <v>189545</v>
      </c>
      <c r="P7" s="227">
        <v>8922</v>
      </c>
      <c r="Q7" s="227">
        <v>6441</v>
      </c>
    </row>
    <row r="8" spans="1:17" ht="12.6" customHeight="1" x14ac:dyDescent="0.2">
      <c r="A8" s="241">
        <v>42464</v>
      </c>
      <c r="B8" s="240">
        <v>42464</v>
      </c>
      <c r="C8" s="229">
        <v>167454</v>
      </c>
      <c r="D8" s="227">
        <v>7835</v>
      </c>
      <c r="E8" s="227">
        <v>6183</v>
      </c>
      <c r="G8" s="241">
        <v>42494</v>
      </c>
      <c r="H8" s="240">
        <v>42494</v>
      </c>
      <c r="I8" s="229">
        <v>195980</v>
      </c>
      <c r="J8" s="229">
        <v>8976</v>
      </c>
      <c r="K8" s="229">
        <v>6776</v>
      </c>
      <c r="M8" s="239">
        <v>42525</v>
      </c>
      <c r="N8" s="242">
        <v>42525</v>
      </c>
      <c r="O8" s="229">
        <v>187324</v>
      </c>
      <c r="P8" s="227">
        <v>8906</v>
      </c>
      <c r="Q8" s="227">
        <v>6405</v>
      </c>
    </row>
    <row r="9" spans="1:17" ht="12.6" customHeight="1" x14ac:dyDescent="0.2">
      <c r="A9" s="241">
        <v>42465</v>
      </c>
      <c r="B9" s="240">
        <v>42465</v>
      </c>
      <c r="C9" s="229">
        <v>195678</v>
      </c>
      <c r="D9" s="227">
        <v>9020</v>
      </c>
      <c r="E9" s="227">
        <v>6756</v>
      </c>
      <c r="G9" s="241">
        <v>42495</v>
      </c>
      <c r="H9" s="240">
        <v>42495</v>
      </c>
      <c r="I9" s="229">
        <v>200338</v>
      </c>
      <c r="J9" s="229">
        <v>9256</v>
      </c>
      <c r="K9" s="229">
        <v>6875</v>
      </c>
      <c r="M9" s="239">
        <v>42526</v>
      </c>
      <c r="N9" s="242">
        <v>42526</v>
      </c>
      <c r="O9" s="229">
        <v>159856</v>
      </c>
      <c r="P9" s="227">
        <v>7645</v>
      </c>
      <c r="Q9" s="227">
        <v>5706</v>
      </c>
    </row>
    <row r="10" spans="1:17" ht="12.6" customHeight="1" x14ac:dyDescent="0.2">
      <c r="A10" s="241">
        <v>42466</v>
      </c>
      <c r="B10" s="240">
        <v>42466</v>
      </c>
      <c r="C10" s="229">
        <v>195303</v>
      </c>
      <c r="D10" s="227">
        <v>8994</v>
      </c>
      <c r="E10" s="227">
        <v>6826</v>
      </c>
      <c r="G10" s="241">
        <v>42496</v>
      </c>
      <c r="H10" s="240">
        <v>42496</v>
      </c>
      <c r="I10" s="229">
        <v>194319</v>
      </c>
      <c r="J10" s="229">
        <v>8964</v>
      </c>
      <c r="K10" s="229">
        <v>6888</v>
      </c>
      <c r="M10" s="239">
        <v>42527</v>
      </c>
      <c r="N10" s="242">
        <v>42527</v>
      </c>
      <c r="O10" s="229">
        <v>155812</v>
      </c>
      <c r="P10" s="227">
        <v>7334</v>
      </c>
      <c r="Q10" s="227">
        <v>5282</v>
      </c>
    </row>
    <row r="11" spans="1:17" ht="12.6" customHeight="1" x14ac:dyDescent="0.2">
      <c r="A11" s="241">
        <v>42467</v>
      </c>
      <c r="B11" s="240">
        <v>42467</v>
      </c>
      <c r="C11" s="229">
        <v>196100</v>
      </c>
      <c r="D11" s="227">
        <v>9027</v>
      </c>
      <c r="E11" s="227">
        <v>6758</v>
      </c>
      <c r="G11" s="241">
        <v>42497</v>
      </c>
      <c r="H11" s="240">
        <v>42497</v>
      </c>
      <c r="I11" s="229">
        <v>188868</v>
      </c>
      <c r="J11" s="229">
        <v>8723</v>
      </c>
      <c r="K11" s="229">
        <v>6799</v>
      </c>
      <c r="M11" s="239">
        <v>42528</v>
      </c>
      <c r="N11" s="242">
        <v>42528</v>
      </c>
      <c r="O11" s="229">
        <v>185146</v>
      </c>
      <c r="P11" s="227">
        <v>8819</v>
      </c>
      <c r="Q11" s="227">
        <v>6123</v>
      </c>
    </row>
    <row r="12" spans="1:17" ht="12.6" customHeight="1" x14ac:dyDescent="0.2">
      <c r="A12" s="241">
        <v>42468</v>
      </c>
      <c r="B12" s="240">
        <v>42468</v>
      </c>
      <c r="C12" s="229">
        <v>196490</v>
      </c>
      <c r="D12" s="227">
        <v>8969</v>
      </c>
      <c r="E12" s="227">
        <v>6819</v>
      </c>
      <c r="G12" s="241">
        <v>42498</v>
      </c>
      <c r="H12" s="240">
        <v>42498</v>
      </c>
      <c r="I12" s="229">
        <v>162208</v>
      </c>
      <c r="J12" s="229">
        <v>7614</v>
      </c>
      <c r="K12" s="229">
        <v>5997</v>
      </c>
      <c r="M12" s="239">
        <v>42529</v>
      </c>
      <c r="N12" s="242">
        <v>42529</v>
      </c>
      <c r="O12" s="229">
        <v>185798</v>
      </c>
      <c r="P12" s="227">
        <v>8721</v>
      </c>
      <c r="Q12" s="227">
        <v>6299</v>
      </c>
    </row>
    <row r="13" spans="1:17" ht="12.6" customHeight="1" x14ac:dyDescent="0.2">
      <c r="A13" s="241">
        <v>42469</v>
      </c>
      <c r="B13" s="240">
        <v>42469</v>
      </c>
      <c r="C13" s="229">
        <v>196809</v>
      </c>
      <c r="D13" s="227">
        <v>9148</v>
      </c>
      <c r="E13" s="227">
        <v>6775</v>
      </c>
      <c r="G13" s="241">
        <v>42499</v>
      </c>
      <c r="H13" s="240">
        <v>42499</v>
      </c>
      <c r="I13" s="229">
        <v>155608</v>
      </c>
      <c r="J13" s="229">
        <v>7248</v>
      </c>
      <c r="K13" s="229">
        <v>5429</v>
      </c>
      <c r="M13" s="239">
        <v>42530</v>
      </c>
      <c r="N13" s="242">
        <v>42530</v>
      </c>
      <c r="O13" s="229">
        <v>186587</v>
      </c>
      <c r="P13" s="227">
        <v>8811</v>
      </c>
      <c r="Q13" s="227">
        <v>6288</v>
      </c>
    </row>
    <row r="14" spans="1:17" ht="12.6" customHeight="1" x14ac:dyDescent="0.2">
      <c r="A14" s="241">
        <v>42470</v>
      </c>
      <c r="B14" s="240">
        <v>42470</v>
      </c>
      <c r="C14" s="229">
        <v>173579</v>
      </c>
      <c r="D14" s="227">
        <v>8247</v>
      </c>
      <c r="E14" s="227">
        <v>6363</v>
      </c>
      <c r="G14" s="241">
        <v>42500</v>
      </c>
      <c r="H14" s="240">
        <v>42500</v>
      </c>
      <c r="I14" s="229">
        <v>187191</v>
      </c>
      <c r="J14" s="229">
        <v>8763</v>
      </c>
      <c r="K14" s="229">
        <v>6243</v>
      </c>
      <c r="M14" s="239">
        <v>42531</v>
      </c>
      <c r="N14" s="242">
        <v>42531</v>
      </c>
      <c r="O14" s="229">
        <v>184969</v>
      </c>
      <c r="P14" s="227">
        <v>8693</v>
      </c>
      <c r="Q14" s="227">
        <v>6289</v>
      </c>
    </row>
    <row r="15" spans="1:17" ht="12.6" customHeight="1" x14ac:dyDescent="0.2">
      <c r="A15" s="241">
        <v>42471</v>
      </c>
      <c r="B15" s="240">
        <v>42471</v>
      </c>
      <c r="C15" s="229">
        <v>169255</v>
      </c>
      <c r="D15" s="227">
        <v>7931</v>
      </c>
      <c r="E15" s="227">
        <v>6036</v>
      </c>
      <c r="G15" s="241">
        <v>42501</v>
      </c>
      <c r="H15" s="240">
        <v>42501</v>
      </c>
      <c r="I15" s="229">
        <v>190181</v>
      </c>
      <c r="J15" s="229">
        <v>8769</v>
      </c>
      <c r="K15" s="229">
        <v>6664</v>
      </c>
      <c r="M15" s="239">
        <v>42532</v>
      </c>
      <c r="N15" s="242">
        <v>42532</v>
      </c>
      <c r="O15" s="229">
        <v>180714</v>
      </c>
      <c r="P15" s="227">
        <v>8592</v>
      </c>
      <c r="Q15" s="227">
        <v>6232</v>
      </c>
    </row>
    <row r="16" spans="1:17" ht="12.6" customHeight="1" x14ac:dyDescent="0.2">
      <c r="A16" s="241">
        <v>42472</v>
      </c>
      <c r="B16" s="240">
        <v>42472</v>
      </c>
      <c r="C16" s="229">
        <v>198619</v>
      </c>
      <c r="D16" s="227">
        <v>9240</v>
      </c>
      <c r="E16" s="227">
        <v>6682</v>
      </c>
      <c r="G16" s="241">
        <v>42502</v>
      </c>
      <c r="H16" s="240">
        <v>42502</v>
      </c>
      <c r="I16" s="229">
        <v>192007</v>
      </c>
      <c r="J16" s="229">
        <v>8941</v>
      </c>
      <c r="K16" s="229">
        <v>6473</v>
      </c>
      <c r="M16" s="239">
        <v>42533</v>
      </c>
      <c r="N16" s="242">
        <v>42533</v>
      </c>
      <c r="O16" s="229">
        <v>155993</v>
      </c>
      <c r="P16" s="227">
        <v>7385</v>
      </c>
      <c r="Q16" s="227">
        <v>5570</v>
      </c>
    </row>
    <row r="17" spans="1:17" ht="12.6" customHeight="1" x14ac:dyDescent="0.2">
      <c r="A17" s="241">
        <v>42473</v>
      </c>
      <c r="B17" s="240">
        <v>42473</v>
      </c>
      <c r="C17" s="229">
        <v>198957</v>
      </c>
      <c r="D17" s="227">
        <v>9173</v>
      </c>
      <c r="E17" s="227">
        <v>6901</v>
      </c>
      <c r="G17" s="241">
        <v>42503</v>
      </c>
      <c r="H17" s="240">
        <v>42503</v>
      </c>
      <c r="I17" s="229">
        <v>193769</v>
      </c>
      <c r="J17" s="229">
        <v>8895</v>
      </c>
      <c r="K17" s="229">
        <v>6885</v>
      </c>
      <c r="M17" s="239">
        <v>42534</v>
      </c>
      <c r="N17" s="242">
        <v>42534</v>
      </c>
      <c r="O17" s="229">
        <v>152760</v>
      </c>
      <c r="P17" s="227">
        <v>7219</v>
      </c>
      <c r="Q17" s="227">
        <v>5180</v>
      </c>
    </row>
    <row r="18" spans="1:17" ht="12.6" customHeight="1" x14ac:dyDescent="0.2">
      <c r="A18" s="241">
        <v>42474</v>
      </c>
      <c r="B18" s="240">
        <v>42474</v>
      </c>
      <c r="C18" s="229">
        <v>197976</v>
      </c>
      <c r="D18" s="227">
        <v>9145</v>
      </c>
      <c r="E18" s="227">
        <v>6984</v>
      </c>
      <c r="G18" s="241">
        <v>42504</v>
      </c>
      <c r="H18" s="240">
        <v>42504</v>
      </c>
      <c r="I18" s="229">
        <v>189547</v>
      </c>
      <c r="J18" s="229">
        <v>8870</v>
      </c>
      <c r="K18" s="229">
        <v>6639</v>
      </c>
      <c r="M18" s="239">
        <v>42535</v>
      </c>
      <c r="N18" s="242">
        <v>42535</v>
      </c>
      <c r="O18" s="229">
        <v>185404</v>
      </c>
      <c r="P18" s="227">
        <v>8796</v>
      </c>
      <c r="Q18" s="227">
        <v>6126</v>
      </c>
    </row>
    <row r="19" spans="1:17" ht="12.6" customHeight="1" x14ac:dyDescent="0.2">
      <c r="A19" s="241">
        <v>42475</v>
      </c>
      <c r="B19" s="240">
        <v>42475</v>
      </c>
      <c r="C19" s="229">
        <v>199786</v>
      </c>
      <c r="D19" s="227">
        <v>9240</v>
      </c>
      <c r="E19" s="227">
        <v>6845</v>
      </c>
      <c r="G19" s="241">
        <v>42505</v>
      </c>
      <c r="H19" s="240">
        <v>42505</v>
      </c>
      <c r="I19" s="229">
        <v>162220</v>
      </c>
      <c r="J19" s="229">
        <v>7688</v>
      </c>
      <c r="K19" s="229">
        <v>5871</v>
      </c>
      <c r="M19" s="239">
        <v>42536</v>
      </c>
      <c r="N19" s="242">
        <v>42536</v>
      </c>
      <c r="O19" s="229">
        <v>186942</v>
      </c>
      <c r="P19" s="227">
        <v>8778</v>
      </c>
      <c r="Q19" s="227">
        <v>6331</v>
      </c>
    </row>
    <row r="20" spans="1:17" ht="12.6" customHeight="1" x14ac:dyDescent="0.2">
      <c r="A20" s="241">
        <v>42476</v>
      </c>
      <c r="B20" s="240">
        <v>42476</v>
      </c>
      <c r="C20" s="229">
        <v>197776</v>
      </c>
      <c r="D20" s="227">
        <v>9100</v>
      </c>
      <c r="E20" s="227">
        <v>6942</v>
      </c>
      <c r="G20" s="241">
        <v>42506</v>
      </c>
      <c r="H20" s="240">
        <v>42506</v>
      </c>
      <c r="I20" s="229">
        <v>161408</v>
      </c>
      <c r="J20" s="229">
        <v>7593</v>
      </c>
      <c r="K20" s="229">
        <v>5544</v>
      </c>
      <c r="M20" s="239">
        <v>42537</v>
      </c>
      <c r="N20" s="242">
        <v>42537</v>
      </c>
      <c r="O20" s="229">
        <v>186565</v>
      </c>
      <c r="P20" s="227">
        <v>8744</v>
      </c>
      <c r="Q20" s="227">
        <v>6274</v>
      </c>
    </row>
    <row r="21" spans="1:17" ht="12.6" customHeight="1" x14ac:dyDescent="0.2">
      <c r="A21" s="241">
        <v>42477</v>
      </c>
      <c r="B21" s="240">
        <v>42477</v>
      </c>
      <c r="C21" s="229">
        <v>170933</v>
      </c>
      <c r="D21" s="227">
        <v>7965</v>
      </c>
      <c r="E21" s="227">
        <v>6458</v>
      </c>
      <c r="G21" s="241">
        <v>42507</v>
      </c>
      <c r="H21" s="240">
        <v>42507</v>
      </c>
      <c r="I21" s="229">
        <v>191636</v>
      </c>
      <c r="J21" s="229">
        <v>8988</v>
      </c>
      <c r="K21" s="229">
        <v>6501</v>
      </c>
      <c r="M21" s="239">
        <v>42538</v>
      </c>
      <c r="N21" s="242">
        <v>42538</v>
      </c>
      <c r="O21" s="229">
        <v>186915</v>
      </c>
      <c r="P21" s="227">
        <v>8761</v>
      </c>
      <c r="Q21" s="227">
        <v>6337</v>
      </c>
    </row>
    <row r="22" spans="1:17" ht="12.6" customHeight="1" x14ac:dyDescent="0.2">
      <c r="A22" s="241">
        <v>42478</v>
      </c>
      <c r="B22" s="240">
        <v>42478</v>
      </c>
      <c r="C22" s="229">
        <v>166072</v>
      </c>
      <c r="D22" s="227">
        <v>7709</v>
      </c>
      <c r="E22" s="227">
        <v>5976</v>
      </c>
      <c r="G22" s="241">
        <v>42508</v>
      </c>
      <c r="H22" s="240">
        <v>42508</v>
      </c>
      <c r="I22" s="229">
        <v>196069</v>
      </c>
      <c r="J22" s="229">
        <v>9121</v>
      </c>
      <c r="K22" s="229">
        <v>6728</v>
      </c>
      <c r="M22" s="239">
        <v>42539</v>
      </c>
      <c r="N22" s="242">
        <v>42539</v>
      </c>
      <c r="O22" s="229">
        <v>182575</v>
      </c>
      <c r="P22" s="227">
        <v>8682</v>
      </c>
      <c r="Q22" s="227">
        <v>6302</v>
      </c>
    </row>
    <row r="23" spans="1:17" ht="12.6" customHeight="1" x14ac:dyDescent="0.2">
      <c r="A23" s="241">
        <v>42479</v>
      </c>
      <c r="B23" s="240">
        <v>42479</v>
      </c>
      <c r="C23" s="229">
        <v>196782</v>
      </c>
      <c r="D23" s="227">
        <v>9167</v>
      </c>
      <c r="E23" s="227">
        <v>6670</v>
      </c>
      <c r="G23" s="241">
        <v>42509</v>
      </c>
      <c r="H23" s="240">
        <v>42509</v>
      </c>
      <c r="I23" s="229">
        <v>194840</v>
      </c>
      <c r="J23" s="229">
        <v>8976</v>
      </c>
      <c r="K23" s="229">
        <v>6811</v>
      </c>
      <c r="M23" s="239">
        <v>42540</v>
      </c>
      <c r="N23" s="242">
        <v>42540</v>
      </c>
      <c r="O23" s="229">
        <v>155731</v>
      </c>
      <c r="P23" s="227">
        <v>7432</v>
      </c>
      <c r="Q23" s="227">
        <v>5572</v>
      </c>
    </row>
    <row r="24" spans="1:17" ht="12.6" customHeight="1" x14ac:dyDescent="0.2">
      <c r="A24" s="241">
        <v>42480</v>
      </c>
      <c r="B24" s="240">
        <v>42480</v>
      </c>
      <c r="C24" s="229">
        <v>199466</v>
      </c>
      <c r="D24" s="227">
        <v>9057</v>
      </c>
      <c r="E24" s="227">
        <v>6915</v>
      </c>
      <c r="G24" s="241">
        <v>42510</v>
      </c>
      <c r="H24" s="240">
        <v>42510</v>
      </c>
      <c r="I24" s="229">
        <v>192161</v>
      </c>
      <c r="J24" s="229">
        <v>8861</v>
      </c>
      <c r="K24" s="229">
        <v>6736</v>
      </c>
      <c r="M24" s="239">
        <v>42541</v>
      </c>
      <c r="N24" s="242">
        <v>42541</v>
      </c>
      <c r="O24" s="229">
        <v>152408</v>
      </c>
      <c r="P24" s="227">
        <v>7221</v>
      </c>
      <c r="Q24" s="227">
        <v>5143</v>
      </c>
    </row>
    <row r="25" spans="1:17" ht="12.6" customHeight="1" x14ac:dyDescent="0.2">
      <c r="A25" s="241">
        <v>42481</v>
      </c>
      <c r="B25" s="240">
        <v>42481</v>
      </c>
      <c r="C25" s="229">
        <v>199677</v>
      </c>
      <c r="D25" s="227">
        <v>9184</v>
      </c>
      <c r="E25" s="227">
        <v>7009</v>
      </c>
      <c r="G25" s="241">
        <v>42511</v>
      </c>
      <c r="H25" s="240">
        <v>42511</v>
      </c>
      <c r="I25" s="229">
        <v>188059</v>
      </c>
      <c r="J25" s="229">
        <v>8782</v>
      </c>
      <c r="K25" s="229">
        <v>6626</v>
      </c>
      <c r="M25" s="239">
        <v>42542</v>
      </c>
      <c r="N25" s="242">
        <v>42542</v>
      </c>
      <c r="O25" s="229">
        <v>183938</v>
      </c>
      <c r="P25" s="227">
        <v>8845</v>
      </c>
      <c r="Q25" s="227">
        <v>6058</v>
      </c>
    </row>
    <row r="26" spans="1:17" ht="12.6" customHeight="1" x14ac:dyDescent="0.2">
      <c r="A26" s="241">
        <v>42482</v>
      </c>
      <c r="B26" s="240">
        <v>42482</v>
      </c>
      <c r="C26" s="229">
        <v>197841</v>
      </c>
      <c r="D26" s="227">
        <v>9049</v>
      </c>
      <c r="E26" s="227">
        <v>7084</v>
      </c>
      <c r="G26" s="241">
        <v>42512</v>
      </c>
      <c r="H26" s="240">
        <v>42512</v>
      </c>
      <c r="I26" s="229">
        <v>161620</v>
      </c>
      <c r="J26" s="229">
        <v>7617</v>
      </c>
      <c r="K26" s="229">
        <v>5917</v>
      </c>
      <c r="M26" s="239">
        <v>42543</v>
      </c>
      <c r="N26" s="242">
        <v>42543</v>
      </c>
      <c r="O26" s="229">
        <v>185346</v>
      </c>
      <c r="P26" s="227">
        <v>8705</v>
      </c>
      <c r="Q26" s="227">
        <v>6246</v>
      </c>
    </row>
    <row r="27" spans="1:17" ht="12.6" customHeight="1" x14ac:dyDescent="0.2">
      <c r="A27" s="241">
        <v>42483</v>
      </c>
      <c r="B27" s="240">
        <v>42483</v>
      </c>
      <c r="C27" s="229">
        <v>194140</v>
      </c>
      <c r="D27" s="227">
        <v>8980</v>
      </c>
      <c r="E27" s="227">
        <v>7005</v>
      </c>
      <c r="G27" s="241">
        <v>42513</v>
      </c>
      <c r="H27" s="240">
        <v>42513</v>
      </c>
      <c r="I27" s="229">
        <v>156258</v>
      </c>
      <c r="J27" s="229">
        <v>7291</v>
      </c>
      <c r="K27" s="229">
        <v>5394</v>
      </c>
      <c r="M27" s="239">
        <v>42544</v>
      </c>
      <c r="N27" s="242">
        <v>42544</v>
      </c>
      <c r="O27" s="229">
        <v>187469</v>
      </c>
      <c r="P27" s="227">
        <v>8820</v>
      </c>
      <c r="Q27" s="227">
        <v>6294</v>
      </c>
    </row>
    <row r="28" spans="1:17" ht="12.6" customHeight="1" x14ac:dyDescent="0.2">
      <c r="A28" s="241">
        <v>42484</v>
      </c>
      <c r="B28" s="240">
        <v>42484</v>
      </c>
      <c r="C28" s="229">
        <v>171392</v>
      </c>
      <c r="D28" s="227">
        <v>7904</v>
      </c>
      <c r="E28" s="227">
        <v>6401</v>
      </c>
      <c r="G28" s="241">
        <v>42514</v>
      </c>
      <c r="H28" s="240">
        <v>42514</v>
      </c>
      <c r="I28" s="229">
        <v>187001</v>
      </c>
      <c r="J28" s="229">
        <v>8813</v>
      </c>
      <c r="K28" s="229">
        <v>6250</v>
      </c>
      <c r="M28" s="239">
        <v>42545</v>
      </c>
      <c r="N28" s="242">
        <v>42545</v>
      </c>
      <c r="O28" s="229">
        <v>189528</v>
      </c>
      <c r="P28" s="227">
        <v>9015</v>
      </c>
      <c r="Q28" s="227">
        <v>6252</v>
      </c>
    </row>
    <row r="29" spans="1:17" ht="12.6" customHeight="1" x14ac:dyDescent="0.2">
      <c r="A29" s="241">
        <v>42485</v>
      </c>
      <c r="B29" s="240">
        <v>42485</v>
      </c>
      <c r="C29" s="229">
        <v>170655</v>
      </c>
      <c r="D29" s="227">
        <v>7946</v>
      </c>
      <c r="E29" s="227">
        <v>6141</v>
      </c>
      <c r="G29" s="241">
        <v>42515</v>
      </c>
      <c r="H29" s="240">
        <v>42515</v>
      </c>
      <c r="I29" s="229">
        <v>189095</v>
      </c>
      <c r="J29" s="229">
        <v>8802</v>
      </c>
      <c r="K29" s="229">
        <v>6428</v>
      </c>
      <c r="M29" s="239">
        <v>42546</v>
      </c>
      <c r="N29" s="242">
        <v>42546</v>
      </c>
      <c r="O29" s="229">
        <v>188051</v>
      </c>
      <c r="P29" s="227">
        <v>9075</v>
      </c>
      <c r="Q29" s="227">
        <v>6335</v>
      </c>
    </row>
    <row r="30" spans="1:17" ht="12.6" customHeight="1" x14ac:dyDescent="0.2">
      <c r="A30" s="241">
        <v>42486</v>
      </c>
      <c r="B30" s="240">
        <v>42486</v>
      </c>
      <c r="C30" s="229">
        <v>204103</v>
      </c>
      <c r="D30" s="227">
        <v>9412</v>
      </c>
      <c r="E30" s="227">
        <v>6990</v>
      </c>
      <c r="G30" s="241">
        <v>42516</v>
      </c>
      <c r="H30" s="240">
        <v>42516</v>
      </c>
      <c r="I30" s="229">
        <v>189522</v>
      </c>
      <c r="J30" s="229">
        <v>8798</v>
      </c>
      <c r="K30" s="229">
        <v>6493</v>
      </c>
      <c r="M30" s="239">
        <v>42547</v>
      </c>
      <c r="N30" s="242">
        <v>42547</v>
      </c>
      <c r="O30" s="229">
        <v>163042</v>
      </c>
      <c r="P30" s="227">
        <v>7818</v>
      </c>
      <c r="Q30" s="227">
        <v>5822</v>
      </c>
    </row>
    <row r="31" spans="1:17" ht="12.6" customHeight="1" x14ac:dyDescent="0.2">
      <c r="A31" s="241">
        <v>42487</v>
      </c>
      <c r="B31" s="240">
        <v>42487</v>
      </c>
      <c r="C31" s="229">
        <v>209664</v>
      </c>
      <c r="D31" s="227">
        <v>9544</v>
      </c>
      <c r="E31" s="227">
        <v>7343</v>
      </c>
      <c r="G31" s="241">
        <v>42517</v>
      </c>
      <c r="H31" s="240">
        <v>42517</v>
      </c>
      <c r="I31" s="229">
        <v>188033</v>
      </c>
      <c r="J31" s="229">
        <v>8801</v>
      </c>
      <c r="K31" s="229">
        <v>6518</v>
      </c>
      <c r="M31" s="239">
        <v>42548</v>
      </c>
      <c r="N31" s="242">
        <v>42548</v>
      </c>
      <c r="O31" s="229">
        <v>154343</v>
      </c>
      <c r="P31" s="227">
        <v>7236</v>
      </c>
      <c r="Q31" s="227">
        <v>5283</v>
      </c>
    </row>
    <row r="32" spans="1:17" ht="12.6" customHeight="1" x14ac:dyDescent="0.2">
      <c r="A32" s="241">
        <v>42488</v>
      </c>
      <c r="B32" s="240">
        <v>42488</v>
      </c>
      <c r="C32" s="229">
        <v>213765</v>
      </c>
      <c r="D32" s="227">
        <v>9871</v>
      </c>
      <c r="E32" s="227">
        <v>7489</v>
      </c>
      <c r="G32" s="241">
        <v>42518</v>
      </c>
      <c r="H32" s="240">
        <v>42518</v>
      </c>
      <c r="I32" s="229">
        <v>185428</v>
      </c>
      <c r="J32" s="229">
        <v>8683</v>
      </c>
      <c r="K32" s="229">
        <v>6459</v>
      </c>
      <c r="M32" s="239">
        <v>42549</v>
      </c>
      <c r="N32" s="242">
        <v>42549</v>
      </c>
      <c r="O32" s="229">
        <v>184618</v>
      </c>
      <c r="P32" s="227">
        <v>8745</v>
      </c>
      <c r="Q32" s="227">
        <v>6178</v>
      </c>
    </row>
    <row r="33" spans="1:17" ht="12.6" customHeight="1" x14ac:dyDescent="0.2">
      <c r="A33" s="241">
        <v>42489</v>
      </c>
      <c r="B33" s="240">
        <v>42489</v>
      </c>
      <c r="C33" s="229">
        <v>210062</v>
      </c>
      <c r="D33" s="227">
        <v>9499</v>
      </c>
      <c r="E33" s="227">
        <v>7522</v>
      </c>
      <c r="G33" s="241">
        <v>42519</v>
      </c>
      <c r="H33" s="240">
        <v>42519</v>
      </c>
      <c r="I33" s="229">
        <v>160294</v>
      </c>
      <c r="J33" s="229">
        <v>7569</v>
      </c>
      <c r="K33" s="229">
        <v>5749</v>
      </c>
      <c r="M33" s="239">
        <v>42550</v>
      </c>
      <c r="N33" s="242">
        <v>42550</v>
      </c>
      <c r="O33" s="229">
        <v>186888</v>
      </c>
      <c r="P33" s="227">
        <v>8783</v>
      </c>
      <c r="Q33" s="227">
        <v>6273</v>
      </c>
    </row>
    <row r="34" spans="1:17" ht="12.6" customHeight="1" x14ac:dyDescent="0.2">
      <c r="A34" s="241">
        <v>42490</v>
      </c>
      <c r="B34" s="240">
        <v>42490</v>
      </c>
      <c r="C34" s="229">
        <v>202787</v>
      </c>
      <c r="D34" s="227">
        <v>9338</v>
      </c>
      <c r="E34" s="227">
        <v>7364</v>
      </c>
      <c r="G34" s="241">
        <v>42520</v>
      </c>
      <c r="H34" s="242">
        <v>42520</v>
      </c>
      <c r="I34" s="229">
        <v>156677</v>
      </c>
      <c r="J34" s="227">
        <v>7362</v>
      </c>
      <c r="K34" s="227">
        <v>5357</v>
      </c>
      <c r="M34" s="239">
        <v>42551</v>
      </c>
      <c r="N34" s="242">
        <v>42551</v>
      </c>
      <c r="O34" s="229">
        <v>190187</v>
      </c>
      <c r="P34" s="227">
        <v>9011</v>
      </c>
      <c r="Q34" s="227">
        <v>6369</v>
      </c>
    </row>
    <row r="35" spans="1:17" ht="12.6" customHeight="1" thickBot="1" x14ac:dyDescent="0.25">
      <c r="A35" s="601"/>
      <c r="B35" s="602"/>
      <c r="C35" s="310"/>
      <c r="D35" s="310"/>
      <c r="E35" s="310"/>
      <c r="G35" s="601">
        <v>42521</v>
      </c>
      <c r="H35" s="602">
        <v>42521</v>
      </c>
      <c r="I35" s="310">
        <v>186635</v>
      </c>
      <c r="J35" s="310">
        <v>8800</v>
      </c>
      <c r="K35" s="310">
        <v>6227</v>
      </c>
      <c r="M35" s="601"/>
      <c r="N35" s="602"/>
      <c r="O35" s="310"/>
      <c r="P35" s="310"/>
      <c r="Q35" s="310"/>
    </row>
    <row r="36" spans="1:17" ht="11.25" customHeight="1" x14ac:dyDescent="0.2"/>
    <row r="37" spans="1:17" ht="15" customHeight="1" x14ac:dyDescent="0.3">
      <c r="A37" s="124"/>
      <c r="K37" s="24"/>
    </row>
    <row r="38" spans="1:17" ht="15" customHeight="1" x14ac:dyDescent="0.3">
      <c r="A38" s="124"/>
      <c r="K38" s="24"/>
    </row>
    <row r="39" spans="1:17" ht="15" customHeight="1" x14ac:dyDescent="0.3">
      <c r="A39" s="124"/>
      <c r="K39" s="24"/>
    </row>
    <row r="40" spans="1:17" ht="10.5" customHeight="1" x14ac:dyDescent="0.2">
      <c r="K40" s="25"/>
    </row>
  </sheetData>
  <mergeCells count="3">
    <mergeCell ref="A3:B4"/>
    <mergeCell ref="G3:H4"/>
    <mergeCell ref="M3:N4"/>
  </mergeCells>
  <pageMargins left="0.31496062992125984" right="0.31496062992125984" top="0.35433070866141736" bottom="0.35433070866141736" header="0.31496062992125984" footer="0.19685039370078741"/>
  <pageSetup paperSize="9" fitToWidth="0" fitToHeight="0" orientation="landscape" r:id="rId1"/>
  <headerFooter differentFirst="1" scaleWithDoc="0">
    <oddFooter>&amp;C&amp;8Stránka &amp;P z &amp;N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5">
    <pageSetUpPr fitToPage="1"/>
  </sheetPr>
  <dimension ref="A1:Y80"/>
  <sheetViews>
    <sheetView showGridLines="0" workbookViewId="0"/>
  </sheetViews>
  <sheetFormatPr defaultRowHeight="12" x14ac:dyDescent="0.2"/>
  <cols>
    <col min="1" max="1" width="5.7109375" style="21" customWidth="1"/>
    <col min="2" max="8" width="6.5703125" style="21" customWidth="1"/>
    <col min="9" max="9" width="7.28515625" style="21" bestFit="1" customWidth="1"/>
    <col min="10" max="10" width="6.5703125" style="21" customWidth="1"/>
    <col min="11" max="11" width="12.140625" style="21" customWidth="1"/>
    <col min="12" max="13" width="0.5703125" style="21" customWidth="1"/>
    <col min="14" max="19" width="6.5703125" style="21" customWidth="1"/>
    <col min="20" max="20" width="3.28515625" style="21" customWidth="1"/>
    <col min="21" max="25" width="0.5703125" style="21" customWidth="1"/>
    <col min="26" max="34" width="6.5703125" style="21" customWidth="1"/>
    <col min="35" max="35" width="6.85546875" style="21" customWidth="1"/>
    <col min="36" max="16384" width="9.140625" style="21"/>
  </cols>
  <sheetData>
    <row r="1" spans="1:25" s="188" customFormat="1" ht="18.75" x14ac:dyDescent="0.3">
      <c r="A1" s="121" t="s">
        <v>442</v>
      </c>
      <c r="L1" s="193"/>
      <c r="Y1" s="193" t="str">
        <f>Obsah!$A$1</f>
        <v>II. čtvrtletí 2016</v>
      </c>
    </row>
    <row r="2" spans="1:25" ht="5.25" customHeight="1" x14ac:dyDescent="0.2">
      <c r="A2" s="65"/>
    </row>
    <row r="3" spans="1:25" s="39" customFormat="1" ht="24" customHeight="1" x14ac:dyDescent="0.2">
      <c r="A3" s="224" t="s">
        <v>67</v>
      </c>
      <c r="B3" s="224" t="s">
        <v>8</v>
      </c>
      <c r="C3" s="224" t="s">
        <v>36</v>
      </c>
      <c r="D3" s="224" t="s">
        <v>119</v>
      </c>
      <c r="E3" s="224" t="s">
        <v>59</v>
      </c>
      <c r="F3" s="224" t="s">
        <v>60</v>
      </c>
      <c r="G3" s="224" t="s">
        <v>62</v>
      </c>
      <c r="H3" s="224" t="s">
        <v>61</v>
      </c>
      <c r="I3" s="224" t="s">
        <v>73</v>
      </c>
      <c r="J3" s="224" t="s">
        <v>120</v>
      </c>
      <c r="K3" s="224" t="s">
        <v>234</v>
      </c>
      <c r="N3" s="769" t="s">
        <v>443</v>
      </c>
      <c r="O3" s="769"/>
      <c r="P3" s="769"/>
      <c r="Q3" s="769"/>
      <c r="R3" s="769"/>
      <c r="S3" s="769"/>
      <c r="T3" s="769"/>
      <c r="U3" s="769"/>
      <c r="V3" s="769"/>
      <c r="W3" s="769"/>
      <c r="X3" s="769"/>
      <c r="Y3" s="769"/>
    </row>
    <row r="4" spans="1:25" ht="12.6" customHeight="1" x14ac:dyDescent="0.2">
      <c r="A4" s="621">
        <v>0</v>
      </c>
      <c r="B4" s="68">
        <v>3200</v>
      </c>
      <c r="C4" s="68">
        <v>5867</v>
      </c>
      <c r="D4" s="68">
        <v>743</v>
      </c>
      <c r="E4" s="68">
        <v>106</v>
      </c>
      <c r="F4" s="68">
        <v>0</v>
      </c>
      <c r="G4" s="68">
        <v>0</v>
      </c>
      <c r="H4" s="68">
        <v>78</v>
      </c>
      <c r="I4" s="68">
        <v>-1737</v>
      </c>
      <c r="J4" s="68">
        <v>-657</v>
      </c>
      <c r="K4" s="68">
        <v>7600</v>
      </c>
      <c r="L4" s="61">
        <f t="shared" ref="L4:L27" si="0">IF(I4&lt;0,0,I4)</f>
        <v>0</v>
      </c>
      <c r="M4" s="61">
        <f t="shared" ref="M4:M27" si="1">IF(I4&lt;0,I4,0)</f>
        <v>-1737</v>
      </c>
    </row>
    <row r="5" spans="1:25" ht="12.6" customHeight="1" x14ac:dyDescent="0.2">
      <c r="A5" s="623">
        <v>4.1666666666666699E-2</v>
      </c>
      <c r="B5" s="201">
        <v>3202</v>
      </c>
      <c r="C5" s="28">
        <v>5961</v>
      </c>
      <c r="D5" s="28">
        <v>743</v>
      </c>
      <c r="E5" s="28">
        <v>124</v>
      </c>
      <c r="F5" s="28">
        <v>0</v>
      </c>
      <c r="G5" s="28">
        <v>0</v>
      </c>
      <c r="H5" s="28">
        <v>90</v>
      </c>
      <c r="I5" s="28">
        <v>-1391</v>
      </c>
      <c r="J5" s="28">
        <v>-999</v>
      </c>
      <c r="K5" s="28">
        <v>7730</v>
      </c>
      <c r="L5" s="61">
        <f t="shared" si="0"/>
        <v>0</v>
      </c>
      <c r="M5" s="61">
        <f t="shared" si="1"/>
        <v>-1391</v>
      </c>
    </row>
    <row r="6" spans="1:25" ht="12.6" customHeight="1" x14ac:dyDescent="0.2">
      <c r="A6" s="623">
        <v>8.3333333333333301E-2</v>
      </c>
      <c r="B6" s="201">
        <v>3202</v>
      </c>
      <c r="C6" s="28">
        <v>5776</v>
      </c>
      <c r="D6" s="28">
        <v>739</v>
      </c>
      <c r="E6" s="28">
        <v>124</v>
      </c>
      <c r="F6" s="28">
        <v>0</v>
      </c>
      <c r="G6" s="28">
        <v>0</v>
      </c>
      <c r="H6" s="28">
        <v>96</v>
      </c>
      <c r="I6" s="28">
        <v>-1343</v>
      </c>
      <c r="J6" s="28">
        <v>-997</v>
      </c>
      <c r="K6" s="28">
        <v>7597</v>
      </c>
      <c r="L6" s="61">
        <f t="shared" si="0"/>
        <v>0</v>
      </c>
      <c r="M6" s="61">
        <f t="shared" si="1"/>
        <v>-1343</v>
      </c>
    </row>
    <row r="7" spans="1:25" ht="12.6" customHeight="1" x14ac:dyDescent="0.2">
      <c r="A7" s="623">
        <v>0.125</v>
      </c>
      <c r="B7" s="201">
        <v>3201</v>
      </c>
      <c r="C7" s="28">
        <v>5804</v>
      </c>
      <c r="D7" s="28">
        <v>736</v>
      </c>
      <c r="E7" s="28">
        <v>123</v>
      </c>
      <c r="F7" s="28">
        <v>0</v>
      </c>
      <c r="G7" s="28">
        <v>0</v>
      </c>
      <c r="H7" s="28">
        <v>95</v>
      </c>
      <c r="I7" s="28">
        <v>-1376</v>
      </c>
      <c r="J7" s="28">
        <v>-1094</v>
      </c>
      <c r="K7" s="28">
        <v>7489</v>
      </c>
      <c r="L7" s="61">
        <f t="shared" si="0"/>
        <v>0</v>
      </c>
      <c r="M7" s="61">
        <f t="shared" si="1"/>
        <v>-1376</v>
      </c>
    </row>
    <row r="8" spans="1:25" ht="12.6" customHeight="1" x14ac:dyDescent="0.2">
      <c r="A8" s="623">
        <v>0.16666666666666699</v>
      </c>
      <c r="B8" s="201">
        <v>3200</v>
      </c>
      <c r="C8" s="28">
        <v>5701</v>
      </c>
      <c r="D8" s="28">
        <v>737</v>
      </c>
      <c r="E8" s="28">
        <v>123</v>
      </c>
      <c r="F8" s="28">
        <v>0</v>
      </c>
      <c r="G8" s="28">
        <v>0</v>
      </c>
      <c r="H8" s="28">
        <v>110</v>
      </c>
      <c r="I8" s="28">
        <v>-1265</v>
      </c>
      <c r="J8" s="28">
        <v>-1083</v>
      </c>
      <c r="K8" s="28">
        <v>7523</v>
      </c>
      <c r="L8" s="61">
        <f t="shared" si="0"/>
        <v>0</v>
      </c>
      <c r="M8" s="61">
        <f t="shared" si="1"/>
        <v>-1265</v>
      </c>
    </row>
    <row r="9" spans="1:25" ht="12.6" customHeight="1" x14ac:dyDescent="0.2">
      <c r="A9" s="623">
        <v>0.20833333333333301</v>
      </c>
      <c r="B9" s="201">
        <v>3199</v>
      </c>
      <c r="C9" s="28">
        <v>5878</v>
      </c>
      <c r="D9" s="28">
        <v>738</v>
      </c>
      <c r="E9" s="28">
        <v>123</v>
      </c>
      <c r="F9" s="28">
        <v>0</v>
      </c>
      <c r="G9" s="28">
        <v>3</v>
      </c>
      <c r="H9" s="28">
        <v>86</v>
      </c>
      <c r="I9" s="28">
        <v>-1555</v>
      </c>
      <c r="J9" s="28">
        <v>-487</v>
      </c>
      <c r="K9" s="28">
        <v>7985</v>
      </c>
      <c r="L9" s="61">
        <f t="shared" si="0"/>
        <v>0</v>
      </c>
      <c r="M9" s="61">
        <f t="shared" si="1"/>
        <v>-1555</v>
      </c>
    </row>
    <row r="10" spans="1:25" ht="12.6" customHeight="1" x14ac:dyDescent="0.2">
      <c r="A10" s="623">
        <v>0.25</v>
      </c>
      <c r="B10" s="201">
        <v>3201</v>
      </c>
      <c r="C10" s="28">
        <v>6037</v>
      </c>
      <c r="D10" s="28">
        <v>784</v>
      </c>
      <c r="E10" s="28">
        <v>197</v>
      </c>
      <c r="F10" s="28">
        <v>0</v>
      </c>
      <c r="G10" s="28">
        <v>18</v>
      </c>
      <c r="H10" s="28">
        <v>77</v>
      </c>
      <c r="I10" s="28">
        <v>-1329</v>
      </c>
      <c r="J10" s="28">
        <v>0</v>
      </c>
      <c r="K10" s="28">
        <v>8985</v>
      </c>
      <c r="L10" s="61">
        <f t="shared" si="0"/>
        <v>0</v>
      </c>
      <c r="M10" s="61">
        <f t="shared" si="1"/>
        <v>-1329</v>
      </c>
    </row>
    <row r="11" spans="1:25" ht="12.6" customHeight="1" x14ac:dyDescent="0.2">
      <c r="A11" s="623">
        <v>0.29166666666666702</v>
      </c>
      <c r="B11" s="201">
        <v>3202</v>
      </c>
      <c r="C11" s="28">
        <v>6232</v>
      </c>
      <c r="D11" s="28">
        <v>802</v>
      </c>
      <c r="E11" s="28">
        <v>322</v>
      </c>
      <c r="F11" s="28">
        <v>0</v>
      </c>
      <c r="G11" s="28">
        <v>77</v>
      </c>
      <c r="H11" s="28">
        <v>94</v>
      </c>
      <c r="I11" s="28">
        <v>-1248</v>
      </c>
      <c r="J11" s="28">
        <v>0</v>
      </c>
      <c r="K11" s="28">
        <v>9481</v>
      </c>
      <c r="L11" s="61">
        <f t="shared" si="0"/>
        <v>0</v>
      </c>
      <c r="M11" s="61">
        <f t="shared" si="1"/>
        <v>-1248</v>
      </c>
    </row>
    <row r="12" spans="1:25" ht="12.6" customHeight="1" x14ac:dyDescent="0.2">
      <c r="A12" s="623">
        <v>0.33333333333333298</v>
      </c>
      <c r="B12" s="201">
        <v>3200</v>
      </c>
      <c r="C12" s="28">
        <v>6292</v>
      </c>
      <c r="D12" s="28">
        <v>812</v>
      </c>
      <c r="E12" s="28">
        <v>338</v>
      </c>
      <c r="F12" s="28">
        <v>0</v>
      </c>
      <c r="G12" s="28">
        <v>198</v>
      </c>
      <c r="H12" s="28">
        <v>100</v>
      </c>
      <c r="I12" s="28">
        <v>-1230</v>
      </c>
      <c r="J12" s="28">
        <v>0</v>
      </c>
      <c r="K12" s="28">
        <v>9710</v>
      </c>
      <c r="L12" s="61">
        <f t="shared" si="0"/>
        <v>0</v>
      </c>
      <c r="M12" s="61">
        <f t="shared" si="1"/>
        <v>-1230</v>
      </c>
    </row>
    <row r="13" spans="1:25" ht="12.6" customHeight="1" x14ac:dyDescent="0.2">
      <c r="A13" s="623">
        <v>0.375</v>
      </c>
      <c r="B13" s="201">
        <v>3201</v>
      </c>
      <c r="C13" s="28">
        <v>6282</v>
      </c>
      <c r="D13" s="28">
        <v>812</v>
      </c>
      <c r="E13" s="28">
        <v>324</v>
      </c>
      <c r="F13" s="28">
        <v>71</v>
      </c>
      <c r="G13" s="28">
        <v>338</v>
      </c>
      <c r="H13" s="28">
        <v>93</v>
      </c>
      <c r="I13" s="28">
        <v>-1250</v>
      </c>
      <c r="J13" s="28">
        <v>0</v>
      </c>
      <c r="K13" s="28">
        <v>9871</v>
      </c>
      <c r="L13" s="61">
        <f t="shared" si="0"/>
        <v>0</v>
      </c>
      <c r="M13" s="61">
        <f t="shared" si="1"/>
        <v>-1250</v>
      </c>
    </row>
    <row r="14" spans="1:25" ht="12.6" customHeight="1" x14ac:dyDescent="0.2">
      <c r="A14" s="623">
        <v>0.41666666666666702</v>
      </c>
      <c r="B14" s="201">
        <v>3201</v>
      </c>
      <c r="C14" s="28">
        <v>6130</v>
      </c>
      <c r="D14" s="28">
        <v>820</v>
      </c>
      <c r="E14" s="28">
        <v>156</v>
      </c>
      <c r="F14" s="28">
        <v>172</v>
      </c>
      <c r="G14" s="28">
        <v>442</v>
      </c>
      <c r="H14" s="28">
        <v>89</v>
      </c>
      <c r="I14" s="28">
        <v>-1242</v>
      </c>
      <c r="J14" s="28">
        <v>0</v>
      </c>
      <c r="K14" s="28">
        <v>9768</v>
      </c>
      <c r="L14" s="61">
        <f t="shared" si="0"/>
        <v>0</v>
      </c>
      <c r="M14" s="61">
        <f t="shared" si="1"/>
        <v>-1242</v>
      </c>
    </row>
    <row r="15" spans="1:25" ht="12.6" customHeight="1" x14ac:dyDescent="0.2">
      <c r="A15" s="623">
        <v>0.45833333333333298</v>
      </c>
      <c r="B15" s="201">
        <v>3200</v>
      </c>
      <c r="C15" s="28">
        <v>6010</v>
      </c>
      <c r="D15" s="28">
        <v>828</v>
      </c>
      <c r="E15" s="28">
        <v>138</v>
      </c>
      <c r="F15" s="28">
        <v>176</v>
      </c>
      <c r="G15" s="28">
        <v>536</v>
      </c>
      <c r="H15" s="28">
        <v>96</v>
      </c>
      <c r="I15" s="28">
        <v>-1247</v>
      </c>
      <c r="J15" s="28">
        <v>0</v>
      </c>
      <c r="K15" s="28">
        <v>9737</v>
      </c>
      <c r="L15" s="61">
        <f t="shared" si="0"/>
        <v>0</v>
      </c>
      <c r="M15" s="61">
        <f t="shared" si="1"/>
        <v>-1247</v>
      </c>
    </row>
    <row r="16" spans="1:25" ht="12.6" customHeight="1" x14ac:dyDescent="0.2">
      <c r="A16" s="623">
        <v>0.5</v>
      </c>
      <c r="B16" s="201">
        <v>3199</v>
      </c>
      <c r="C16" s="28">
        <v>6014</v>
      </c>
      <c r="D16" s="28">
        <v>818</v>
      </c>
      <c r="E16" s="28">
        <v>138</v>
      </c>
      <c r="F16" s="28">
        <v>183</v>
      </c>
      <c r="G16" s="28">
        <v>538</v>
      </c>
      <c r="H16" s="28">
        <v>86</v>
      </c>
      <c r="I16" s="28">
        <v>-1247</v>
      </c>
      <c r="J16" s="28">
        <v>0</v>
      </c>
      <c r="K16" s="28">
        <v>9729</v>
      </c>
      <c r="L16" s="61">
        <f t="shared" si="0"/>
        <v>0</v>
      </c>
      <c r="M16" s="61">
        <f t="shared" si="1"/>
        <v>-1247</v>
      </c>
    </row>
    <row r="17" spans="1:25" ht="12.6" customHeight="1" x14ac:dyDescent="0.2">
      <c r="A17" s="623">
        <v>0.54166666666666696</v>
      </c>
      <c r="B17" s="201">
        <v>3200</v>
      </c>
      <c r="C17" s="28">
        <v>6023</v>
      </c>
      <c r="D17" s="28">
        <v>807</v>
      </c>
      <c r="E17" s="28">
        <v>131</v>
      </c>
      <c r="F17" s="28">
        <v>79</v>
      </c>
      <c r="G17" s="28">
        <v>583</v>
      </c>
      <c r="H17" s="28">
        <v>96</v>
      </c>
      <c r="I17" s="28">
        <v>-1234</v>
      </c>
      <c r="J17" s="28">
        <v>0</v>
      </c>
      <c r="K17" s="28">
        <v>9685</v>
      </c>
      <c r="L17" s="61">
        <f t="shared" si="0"/>
        <v>0</v>
      </c>
      <c r="M17" s="61">
        <f t="shared" si="1"/>
        <v>-1234</v>
      </c>
    </row>
    <row r="18" spans="1:25" ht="12.6" customHeight="1" x14ac:dyDescent="0.2">
      <c r="A18" s="623">
        <v>0.58333333333333304</v>
      </c>
      <c r="B18" s="201">
        <v>3200</v>
      </c>
      <c r="C18" s="28">
        <v>6012</v>
      </c>
      <c r="D18" s="28">
        <v>791</v>
      </c>
      <c r="E18" s="28">
        <v>129</v>
      </c>
      <c r="F18" s="28">
        <v>0</v>
      </c>
      <c r="G18" s="28">
        <v>617</v>
      </c>
      <c r="H18" s="28">
        <v>118</v>
      </c>
      <c r="I18" s="28">
        <v>-1266</v>
      </c>
      <c r="J18" s="28">
        <v>0</v>
      </c>
      <c r="K18" s="28">
        <v>9601</v>
      </c>
      <c r="L18" s="61">
        <f t="shared" si="0"/>
        <v>0</v>
      </c>
      <c r="M18" s="61">
        <f t="shared" si="1"/>
        <v>-1266</v>
      </c>
    </row>
    <row r="19" spans="1:25" ht="12.6" customHeight="1" x14ac:dyDescent="0.2">
      <c r="A19" s="623">
        <v>0.625</v>
      </c>
      <c r="B19" s="201">
        <v>3198</v>
      </c>
      <c r="C19" s="28">
        <v>6128</v>
      </c>
      <c r="D19" s="28">
        <v>793</v>
      </c>
      <c r="E19" s="28">
        <v>130</v>
      </c>
      <c r="F19" s="28">
        <v>0</v>
      </c>
      <c r="G19" s="28">
        <v>543</v>
      </c>
      <c r="H19" s="28">
        <v>128</v>
      </c>
      <c r="I19" s="28">
        <v>-1207</v>
      </c>
      <c r="J19" s="28">
        <v>0</v>
      </c>
      <c r="K19" s="28">
        <v>9713</v>
      </c>
      <c r="L19" s="61">
        <f t="shared" si="0"/>
        <v>0</v>
      </c>
      <c r="M19" s="61">
        <f t="shared" si="1"/>
        <v>-1207</v>
      </c>
    </row>
    <row r="20" spans="1:25" ht="12.6" customHeight="1" x14ac:dyDescent="0.2">
      <c r="A20" s="623">
        <v>0.66666666666666696</v>
      </c>
      <c r="B20" s="201">
        <v>3198</v>
      </c>
      <c r="C20" s="28">
        <v>5976</v>
      </c>
      <c r="D20" s="28">
        <v>795</v>
      </c>
      <c r="E20" s="28">
        <v>135</v>
      </c>
      <c r="F20" s="28">
        <v>136</v>
      </c>
      <c r="G20" s="28">
        <v>457</v>
      </c>
      <c r="H20" s="28">
        <v>101</v>
      </c>
      <c r="I20" s="28">
        <v>-1275</v>
      </c>
      <c r="J20" s="28">
        <v>0</v>
      </c>
      <c r="K20" s="28">
        <v>9523</v>
      </c>
      <c r="L20" s="61">
        <f t="shared" si="0"/>
        <v>0</v>
      </c>
      <c r="M20" s="61">
        <f t="shared" si="1"/>
        <v>-1275</v>
      </c>
    </row>
    <row r="21" spans="1:25" ht="12.6" customHeight="1" x14ac:dyDescent="0.2">
      <c r="A21" s="623">
        <v>0.70833333333333304</v>
      </c>
      <c r="B21" s="201">
        <v>3200</v>
      </c>
      <c r="C21" s="28">
        <v>6083</v>
      </c>
      <c r="D21" s="28">
        <v>799</v>
      </c>
      <c r="E21" s="28">
        <v>135</v>
      </c>
      <c r="F21" s="28">
        <v>13</v>
      </c>
      <c r="G21" s="28">
        <v>340</v>
      </c>
      <c r="H21" s="28">
        <v>100</v>
      </c>
      <c r="I21" s="28">
        <v>-1265</v>
      </c>
      <c r="J21" s="28">
        <v>0</v>
      </c>
      <c r="K21" s="28">
        <v>9405</v>
      </c>
      <c r="L21" s="61">
        <f t="shared" si="0"/>
        <v>0</v>
      </c>
      <c r="M21" s="61">
        <f t="shared" si="1"/>
        <v>-1265</v>
      </c>
    </row>
    <row r="22" spans="1:25" ht="12.6" customHeight="1" x14ac:dyDescent="0.2">
      <c r="A22" s="623">
        <v>0.75</v>
      </c>
      <c r="B22" s="201">
        <v>3199</v>
      </c>
      <c r="C22" s="28">
        <v>6087</v>
      </c>
      <c r="D22" s="28">
        <v>804</v>
      </c>
      <c r="E22" s="28">
        <v>212</v>
      </c>
      <c r="F22" s="28">
        <v>57</v>
      </c>
      <c r="G22" s="28">
        <v>169</v>
      </c>
      <c r="H22" s="28">
        <v>96</v>
      </c>
      <c r="I22" s="28">
        <v>-1513</v>
      </c>
      <c r="J22" s="28">
        <v>0</v>
      </c>
      <c r="K22" s="28">
        <v>9111</v>
      </c>
      <c r="L22" s="61">
        <f t="shared" si="0"/>
        <v>0</v>
      </c>
      <c r="M22" s="61">
        <f t="shared" si="1"/>
        <v>-1513</v>
      </c>
    </row>
    <row r="23" spans="1:25" ht="12.6" customHeight="1" x14ac:dyDescent="0.2">
      <c r="A23" s="623">
        <v>0.79166666666666696</v>
      </c>
      <c r="B23" s="201">
        <v>3199</v>
      </c>
      <c r="C23" s="28">
        <v>6075</v>
      </c>
      <c r="D23" s="28">
        <v>796</v>
      </c>
      <c r="E23" s="28">
        <v>301</v>
      </c>
      <c r="F23" s="28">
        <v>47</v>
      </c>
      <c r="G23" s="28">
        <v>42</v>
      </c>
      <c r="H23" s="28">
        <v>67</v>
      </c>
      <c r="I23" s="28">
        <v>-1439</v>
      </c>
      <c r="J23" s="28">
        <v>0</v>
      </c>
      <c r="K23" s="28">
        <v>9088</v>
      </c>
      <c r="L23" s="61">
        <f t="shared" si="0"/>
        <v>0</v>
      </c>
      <c r="M23" s="61">
        <f t="shared" si="1"/>
        <v>-1439</v>
      </c>
    </row>
    <row r="24" spans="1:25" ht="12.6" customHeight="1" x14ac:dyDescent="0.2">
      <c r="A24" s="623">
        <v>0.83333333333333304</v>
      </c>
      <c r="B24" s="201">
        <v>3200</v>
      </c>
      <c r="C24" s="28">
        <v>6080</v>
      </c>
      <c r="D24" s="28">
        <v>793</v>
      </c>
      <c r="E24" s="28">
        <v>319</v>
      </c>
      <c r="F24" s="28">
        <v>1</v>
      </c>
      <c r="G24" s="28">
        <v>4</v>
      </c>
      <c r="H24" s="28">
        <v>77</v>
      </c>
      <c r="I24" s="28">
        <v>-1304</v>
      </c>
      <c r="J24" s="28">
        <v>0</v>
      </c>
      <c r="K24" s="28">
        <v>9170</v>
      </c>
      <c r="L24" s="61">
        <f t="shared" si="0"/>
        <v>0</v>
      </c>
      <c r="M24" s="61">
        <f t="shared" si="1"/>
        <v>-1304</v>
      </c>
    </row>
    <row r="25" spans="1:25" ht="12.6" customHeight="1" x14ac:dyDescent="0.2">
      <c r="A25" s="623">
        <v>0.875</v>
      </c>
      <c r="B25" s="201">
        <v>3199</v>
      </c>
      <c r="C25" s="28">
        <v>6146</v>
      </c>
      <c r="D25" s="28">
        <v>790</v>
      </c>
      <c r="E25" s="28">
        <v>282</v>
      </c>
      <c r="F25" s="28">
        <v>0</v>
      </c>
      <c r="G25" s="28">
        <v>0</v>
      </c>
      <c r="H25" s="28">
        <v>92</v>
      </c>
      <c r="I25" s="28">
        <v>-1622</v>
      </c>
      <c r="J25" s="28">
        <v>0</v>
      </c>
      <c r="K25" s="28">
        <v>8887</v>
      </c>
      <c r="L25" s="61">
        <f t="shared" si="0"/>
        <v>0</v>
      </c>
      <c r="M25" s="61">
        <f t="shared" si="1"/>
        <v>-1622</v>
      </c>
    </row>
    <row r="26" spans="1:25" ht="12.6" customHeight="1" x14ac:dyDescent="0.2">
      <c r="A26" s="623">
        <v>0.91666666666666696</v>
      </c>
      <c r="B26" s="201">
        <v>3200</v>
      </c>
      <c r="C26" s="28">
        <v>6008</v>
      </c>
      <c r="D26" s="28">
        <v>753</v>
      </c>
      <c r="E26" s="28">
        <v>133</v>
      </c>
      <c r="F26" s="28">
        <v>71</v>
      </c>
      <c r="G26" s="28">
        <v>0</v>
      </c>
      <c r="H26" s="28">
        <v>97</v>
      </c>
      <c r="I26" s="28">
        <v>-1857</v>
      </c>
      <c r="J26" s="28">
        <v>0</v>
      </c>
      <c r="K26" s="28">
        <v>8405</v>
      </c>
      <c r="L26" s="61">
        <f t="shared" si="0"/>
        <v>0</v>
      </c>
      <c r="M26" s="61">
        <f t="shared" si="1"/>
        <v>-1857</v>
      </c>
    </row>
    <row r="27" spans="1:25" ht="12.6" customHeight="1" thickBot="1" x14ac:dyDescent="0.25">
      <c r="A27" s="622">
        <v>0.95833333333333304</v>
      </c>
      <c r="B27" s="35">
        <v>3201</v>
      </c>
      <c r="C27" s="35">
        <v>5799</v>
      </c>
      <c r="D27" s="35">
        <v>730</v>
      </c>
      <c r="E27" s="35">
        <v>131</v>
      </c>
      <c r="F27" s="35">
        <v>248</v>
      </c>
      <c r="G27" s="35">
        <v>0</v>
      </c>
      <c r="H27" s="35">
        <v>101</v>
      </c>
      <c r="I27" s="35">
        <v>-2238</v>
      </c>
      <c r="J27" s="35">
        <v>0</v>
      </c>
      <c r="K27" s="35">
        <v>7972</v>
      </c>
      <c r="L27" s="61">
        <f t="shared" si="0"/>
        <v>0</v>
      </c>
      <c r="M27" s="61">
        <f t="shared" si="1"/>
        <v>-2238</v>
      </c>
    </row>
    <row r="28" spans="1:25" s="26" customFormat="1" ht="11.25" x14ac:dyDescent="0.2"/>
    <row r="29" spans="1:25" ht="24" x14ac:dyDescent="0.2">
      <c r="A29" s="309" t="s">
        <v>67</v>
      </c>
      <c r="B29" s="224" t="s">
        <v>8</v>
      </c>
      <c r="C29" s="224" t="s">
        <v>36</v>
      </c>
      <c r="D29" s="224" t="s">
        <v>119</v>
      </c>
      <c r="E29" s="224" t="s">
        <v>59</v>
      </c>
      <c r="F29" s="224" t="s">
        <v>60</v>
      </c>
      <c r="G29" s="224" t="s">
        <v>62</v>
      </c>
      <c r="H29" s="224" t="s">
        <v>61</v>
      </c>
      <c r="I29" s="224" t="s">
        <v>73</v>
      </c>
      <c r="J29" s="224" t="s">
        <v>120</v>
      </c>
      <c r="K29" s="224" t="s">
        <v>234</v>
      </c>
      <c r="N29" s="769" t="s">
        <v>444</v>
      </c>
      <c r="O29" s="769"/>
      <c r="P29" s="769"/>
      <c r="Q29" s="769"/>
      <c r="R29" s="769"/>
      <c r="S29" s="769"/>
      <c r="T29" s="769"/>
      <c r="U29" s="769"/>
      <c r="V29" s="769"/>
      <c r="W29" s="769"/>
      <c r="X29" s="769"/>
      <c r="Y29" s="769"/>
    </row>
    <row r="30" spans="1:25" x14ac:dyDescent="0.2">
      <c r="A30" s="621">
        <v>0</v>
      </c>
      <c r="B30" s="68">
        <v>3168</v>
      </c>
      <c r="C30" s="68">
        <v>4860</v>
      </c>
      <c r="D30" s="68">
        <v>680</v>
      </c>
      <c r="E30" s="68">
        <v>118</v>
      </c>
      <c r="F30" s="68">
        <v>0</v>
      </c>
      <c r="G30" s="68">
        <v>0</v>
      </c>
      <c r="H30" s="68">
        <v>171</v>
      </c>
      <c r="I30" s="68">
        <v>-1085</v>
      </c>
      <c r="J30" s="68">
        <v>-851</v>
      </c>
      <c r="K30" s="68">
        <v>7061</v>
      </c>
      <c r="L30" s="61">
        <f t="shared" ref="L30:L53" si="2">IF(I30&lt;0,0,I30)</f>
        <v>0</v>
      </c>
      <c r="M30" s="61">
        <f t="shared" ref="M30:M53" si="3">IF(I30&lt;0,I30,0)</f>
        <v>-1085</v>
      </c>
    </row>
    <row r="31" spans="1:25" x14ac:dyDescent="0.2">
      <c r="A31" s="623">
        <v>4.1666666666666699E-2</v>
      </c>
      <c r="B31" s="201">
        <v>3167</v>
      </c>
      <c r="C31" s="28">
        <v>4873</v>
      </c>
      <c r="D31" s="28">
        <v>680</v>
      </c>
      <c r="E31" s="28">
        <v>118</v>
      </c>
      <c r="F31" s="28">
        <v>0</v>
      </c>
      <c r="G31" s="28">
        <v>0</v>
      </c>
      <c r="H31" s="28">
        <v>161</v>
      </c>
      <c r="I31" s="28">
        <v>-895</v>
      </c>
      <c r="J31" s="28">
        <v>-991</v>
      </c>
      <c r="K31" s="28">
        <v>7113</v>
      </c>
      <c r="L31" s="61">
        <f t="shared" si="2"/>
        <v>0</v>
      </c>
      <c r="M31" s="61">
        <f t="shared" si="3"/>
        <v>-895</v>
      </c>
    </row>
    <row r="32" spans="1:25" ht="12.75" customHeight="1" x14ac:dyDescent="0.2">
      <c r="A32" s="623">
        <v>8.3333333333333301E-2</v>
      </c>
      <c r="B32" s="201">
        <v>3173</v>
      </c>
      <c r="C32" s="28">
        <v>4754</v>
      </c>
      <c r="D32" s="28">
        <v>673</v>
      </c>
      <c r="E32" s="28">
        <v>117</v>
      </c>
      <c r="F32" s="28">
        <v>0</v>
      </c>
      <c r="G32" s="28">
        <v>0</v>
      </c>
      <c r="H32" s="28">
        <v>166</v>
      </c>
      <c r="I32" s="28">
        <v>-945</v>
      </c>
      <c r="J32" s="28">
        <v>-986</v>
      </c>
      <c r="K32" s="28">
        <v>6952</v>
      </c>
      <c r="L32" s="61">
        <f t="shared" si="2"/>
        <v>0</v>
      </c>
      <c r="M32" s="61">
        <f t="shared" si="3"/>
        <v>-945</v>
      </c>
    </row>
    <row r="33" spans="1:13" ht="12.75" customHeight="1" x14ac:dyDescent="0.2">
      <c r="A33" s="623">
        <v>0.125</v>
      </c>
      <c r="B33" s="201">
        <v>3176</v>
      </c>
      <c r="C33" s="28">
        <v>4733</v>
      </c>
      <c r="D33" s="28">
        <v>670</v>
      </c>
      <c r="E33" s="28">
        <v>117</v>
      </c>
      <c r="F33" s="28">
        <v>0</v>
      </c>
      <c r="G33" s="28">
        <v>0</v>
      </c>
      <c r="H33" s="28">
        <v>193</v>
      </c>
      <c r="I33" s="28">
        <v>-1035</v>
      </c>
      <c r="J33" s="28">
        <v>-979</v>
      </c>
      <c r="K33" s="28">
        <v>6875</v>
      </c>
      <c r="L33" s="61">
        <f t="shared" si="2"/>
        <v>0</v>
      </c>
      <c r="M33" s="61">
        <f t="shared" si="3"/>
        <v>-1035</v>
      </c>
    </row>
    <row r="34" spans="1:13" ht="12.75" customHeight="1" x14ac:dyDescent="0.2">
      <c r="A34" s="623">
        <v>0.16666666666666699</v>
      </c>
      <c r="B34" s="201">
        <v>3175</v>
      </c>
      <c r="C34" s="28">
        <v>4705</v>
      </c>
      <c r="D34" s="28">
        <v>684</v>
      </c>
      <c r="E34" s="28">
        <v>117</v>
      </c>
      <c r="F34" s="28">
        <v>0</v>
      </c>
      <c r="G34" s="28">
        <v>1</v>
      </c>
      <c r="H34" s="28">
        <v>184</v>
      </c>
      <c r="I34" s="28">
        <v>-880</v>
      </c>
      <c r="J34" s="28">
        <v>-1083</v>
      </c>
      <c r="K34" s="28">
        <v>6903</v>
      </c>
      <c r="L34" s="61">
        <f t="shared" si="2"/>
        <v>0</v>
      </c>
      <c r="M34" s="61">
        <f t="shared" si="3"/>
        <v>-880</v>
      </c>
    </row>
    <row r="35" spans="1:13" ht="12.75" customHeight="1" x14ac:dyDescent="0.2">
      <c r="A35" s="623">
        <v>0.20833333333333301</v>
      </c>
      <c r="B35" s="201">
        <v>3177</v>
      </c>
      <c r="C35" s="28">
        <v>4758</v>
      </c>
      <c r="D35" s="28">
        <v>678</v>
      </c>
      <c r="E35" s="28">
        <v>117</v>
      </c>
      <c r="F35" s="28">
        <v>0</v>
      </c>
      <c r="G35" s="28">
        <v>2</v>
      </c>
      <c r="H35" s="28">
        <v>170</v>
      </c>
      <c r="I35" s="28">
        <v>-1150</v>
      </c>
      <c r="J35" s="28">
        <v>-489</v>
      </c>
      <c r="K35" s="28">
        <v>7263</v>
      </c>
      <c r="L35" s="61">
        <f t="shared" si="2"/>
        <v>0</v>
      </c>
      <c r="M35" s="61">
        <f t="shared" si="3"/>
        <v>-1150</v>
      </c>
    </row>
    <row r="36" spans="1:13" ht="12.75" customHeight="1" x14ac:dyDescent="0.2">
      <c r="A36" s="623">
        <v>0.25</v>
      </c>
      <c r="B36" s="201">
        <v>3180</v>
      </c>
      <c r="C36" s="28">
        <v>5094</v>
      </c>
      <c r="D36" s="28">
        <v>710</v>
      </c>
      <c r="E36" s="28">
        <v>213</v>
      </c>
      <c r="F36" s="28">
        <v>13</v>
      </c>
      <c r="G36" s="28">
        <v>18</v>
      </c>
      <c r="H36" s="28">
        <v>151</v>
      </c>
      <c r="I36" s="28">
        <v>-1124</v>
      </c>
      <c r="J36" s="28">
        <v>-1</v>
      </c>
      <c r="K36" s="28">
        <v>8254</v>
      </c>
      <c r="L36" s="61">
        <f t="shared" si="2"/>
        <v>0</v>
      </c>
      <c r="M36" s="61">
        <f t="shared" si="3"/>
        <v>-1124</v>
      </c>
    </row>
    <row r="37" spans="1:13" ht="12.75" customHeight="1" x14ac:dyDescent="0.2">
      <c r="A37" s="623">
        <v>0.29166666666666702</v>
      </c>
      <c r="B37" s="201">
        <v>3182</v>
      </c>
      <c r="C37" s="28">
        <v>5106</v>
      </c>
      <c r="D37" s="28">
        <v>713</v>
      </c>
      <c r="E37" s="28">
        <v>488</v>
      </c>
      <c r="F37" s="28">
        <v>524</v>
      </c>
      <c r="G37" s="28">
        <v>75</v>
      </c>
      <c r="H37" s="28">
        <v>147</v>
      </c>
      <c r="I37" s="28">
        <v>-1429</v>
      </c>
      <c r="J37" s="28">
        <v>0</v>
      </c>
      <c r="K37" s="28">
        <v>8806</v>
      </c>
      <c r="L37" s="61">
        <f t="shared" si="2"/>
        <v>0</v>
      </c>
      <c r="M37" s="61">
        <f t="shared" si="3"/>
        <v>-1429</v>
      </c>
    </row>
    <row r="38" spans="1:13" ht="12.75" customHeight="1" x14ac:dyDescent="0.2">
      <c r="A38" s="623">
        <v>0.33333333333333298</v>
      </c>
      <c r="B38" s="201">
        <v>3182</v>
      </c>
      <c r="C38" s="28">
        <v>5149</v>
      </c>
      <c r="D38" s="28">
        <v>713</v>
      </c>
      <c r="E38" s="28">
        <v>531</v>
      </c>
      <c r="F38" s="28">
        <v>338</v>
      </c>
      <c r="G38" s="28">
        <v>159</v>
      </c>
      <c r="H38" s="28">
        <v>150</v>
      </c>
      <c r="I38" s="28">
        <v>-1137</v>
      </c>
      <c r="J38" s="28">
        <v>0</v>
      </c>
      <c r="K38" s="28">
        <v>9085</v>
      </c>
      <c r="L38" s="61">
        <f t="shared" si="2"/>
        <v>0</v>
      </c>
      <c r="M38" s="61">
        <f t="shared" si="3"/>
        <v>-1137</v>
      </c>
    </row>
    <row r="39" spans="1:13" ht="12.75" customHeight="1" x14ac:dyDescent="0.2">
      <c r="A39" s="623">
        <v>0.375</v>
      </c>
      <c r="B39" s="201">
        <v>3181</v>
      </c>
      <c r="C39" s="28">
        <v>5192</v>
      </c>
      <c r="D39" s="28">
        <v>708</v>
      </c>
      <c r="E39" s="28">
        <v>446</v>
      </c>
      <c r="F39" s="28">
        <v>221</v>
      </c>
      <c r="G39" s="28">
        <v>250</v>
      </c>
      <c r="H39" s="28">
        <v>150</v>
      </c>
      <c r="I39" s="28">
        <v>-892</v>
      </c>
      <c r="J39" s="28">
        <v>0</v>
      </c>
      <c r="K39" s="28">
        <v>9256</v>
      </c>
      <c r="L39" s="61">
        <f t="shared" si="2"/>
        <v>0</v>
      </c>
      <c r="M39" s="61">
        <f t="shared" si="3"/>
        <v>-892</v>
      </c>
    </row>
    <row r="40" spans="1:13" ht="12.75" customHeight="1" x14ac:dyDescent="0.2">
      <c r="A40" s="623">
        <v>0.41666666666666702</v>
      </c>
      <c r="B40" s="201">
        <v>3181</v>
      </c>
      <c r="C40" s="28">
        <v>5234</v>
      </c>
      <c r="D40" s="28">
        <v>708</v>
      </c>
      <c r="E40" s="28">
        <v>248</v>
      </c>
      <c r="F40" s="28">
        <v>244</v>
      </c>
      <c r="G40" s="28">
        <v>334</v>
      </c>
      <c r="H40" s="28">
        <v>145</v>
      </c>
      <c r="I40" s="28">
        <v>-904</v>
      </c>
      <c r="J40" s="28">
        <v>0</v>
      </c>
      <c r="K40" s="28">
        <v>9190</v>
      </c>
      <c r="L40" s="61">
        <f t="shared" si="2"/>
        <v>0</v>
      </c>
      <c r="M40" s="61">
        <f t="shared" si="3"/>
        <v>-904</v>
      </c>
    </row>
    <row r="41" spans="1:13" x14ac:dyDescent="0.2">
      <c r="A41" s="623">
        <v>0.45833333333333298</v>
      </c>
      <c r="B41" s="201">
        <v>3180</v>
      </c>
      <c r="C41" s="28">
        <v>5214</v>
      </c>
      <c r="D41" s="28">
        <v>706</v>
      </c>
      <c r="E41" s="28">
        <v>128</v>
      </c>
      <c r="F41" s="28">
        <v>229</v>
      </c>
      <c r="G41" s="28">
        <v>408</v>
      </c>
      <c r="H41" s="28">
        <v>135</v>
      </c>
      <c r="I41" s="28">
        <v>-803</v>
      </c>
      <c r="J41" s="28">
        <v>0</v>
      </c>
      <c r="K41" s="28">
        <v>9197</v>
      </c>
      <c r="L41" s="61">
        <f t="shared" si="2"/>
        <v>0</v>
      </c>
      <c r="M41" s="61">
        <f t="shared" si="3"/>
        <v>-803</v>
      </c>
    </row>
    <row r="42" spans="1:13" s="26" customFormat="1" x14ac:dyDescent="0.2">
      <c r="A42" s="623">
        <v>0.5</v>
      </c>
      <c r="B42" s="201">
        <v>3180</v>
      </c>
      <c r="C42" s="59">
        <v>5198</v>
      </c>
      <c r="D42" s="59">
        <v>704</v>
      </c>
      <c r="E42" s="59">
        <v>125</v>
      </c>
      <c r="F42" s="59">
        <v>342</v>
      </c>
      <c r="G42" s="59">
        <v>416</v>
      </c>
      <c r="H42" s="59">
        <v>125</v>
      </c>
      <c r="I42" s="59">
        <v>-846</v>
      </c>
      <c r="J42" s="59">
        <v>0</v>
      </c>
      <c r="K42" s="59">
        <v>9244</v>
      </c>
      <c r="L42" s="61">
        <f t="shared" si="2"/>
        <v>0</v>
      </c>
      <c r="M42" s="61">
        <f t="shared" si="3"/>
        <v>-846</v>
      </c>
    </row>
    <row r="43" spans="1:13" x14ac:dyDescent="0.2">
      <c r="A43" s="623">
        <v>0.54166666666666696</v>
      </c>
      <c r="B43" s="201">
        <v>3182</v>
      </c>
      <c r="C43" s="28">
        <v>5100</v>
      </c>
      <c r="D43" s="28">
        <v>686</v>
      </c>
      <c r="E43" s="28">
        <v>124</v>
      </c>
      <c r="F43" s="28">
        <v>218</v>
      </c>
      <c r="G43" s="28">
        <v>416</v>
      </c>
      <c r="H43" s="28">
        <v>116</v>
      </c>
      <c r="I43" s="28">
        <v>-682</v>
      </c>
      <c r="J43" s="28">
        <v>0</v>
      </c>
      <c r="K43" s="28">
        <v>9160</v>
      </c>
      <c r="L43" s="61">
        <f t="shared" si="2"/>
        <v>0</v>
      </c>
      <c r="M43" s="61">
        <f t="shared" si="3"/>
        <v>-682</v>
      </c>
    </row>
    <row r="44" spans="1:13" x14ac:dyDescent="0.2">
      <c r="A44" s="623">
        <v>0.58333333333333304</v>
      </c>
      <c r="B44" s="201">
        <v>3182</v>
      </c>
      <c r="C44" s="28">
        <v>5022</v>
      </c>
      <c r="D44" s="28">
        <v>691</v>
      </c>
      <c r="E44" s="28">
        <v>124</v>
      </c>
      <c r="F44" s="28">
        <v>200</v>
      </c>
      <c r="G44" s="28">
        <v>416</v>
      </c>
      <c r="H44" s="28">
        <v>115</v>
      </c>
      <c r="I44" s="28">
        <v>-720</v>
      </c>
      <c r="J44" s="28">
        <v>0</v>
      </c>
      <c r="K44" s="28">
        <v>9030</v>
      </c>
      <c r="L44" s="61">
        <f t="shared" si="2"/>
        <v>0</v>
      </c>
      <c r="M44" s="61">
        <f t="shared" si="3"/>
        <v>-720</v>
      </c>
    </row>
    <row r="45" spans="1:13" x14ac:dyDescent="0.2">
      <c r="A45" s="623">
        <v>0.625</v>
      </c>
      <c r="B45" s="201">
        <v>3181</v>
      </c>
      <c r="C45" s="28">
        <v>5058</v>
      </c>
      <c r="D45" s="28">
        <v>692</v>
      </c>
      <c r="E45" s="28">
        <v>125</v>
      </c>
      <c r="F45" s="28">
        <v>155</v>
      </c>
      <c r="G45" s="28">
        <v>340</v>
      </c>
      <c r="H45" s="28">
        <v>104</v>
      </c>
      <c r="I45" s="28">
        <v>-516</v>
      </c>
      <c r="J45" s="28">
        <v>0</v>
      </c>
      <c r="K45" s="28">
        <v>9139</v>
      </c>
      <c r="L45" s="61">
        <f t="shared" si="2"/>
        <v>0</v>
      </c>
      <c r="M45" s="61">
        <f t="shared" si="3"/>
        <v>-516</v>
      </c>
    </row>
    <row r="46" spans="1:13" x14ac:dyDescent="0.2">
      <c r="A46" s="623">
        <v>0.66666666666666696</v>
      </c>
      <c r="B46" s="201">
        <v>3179</v>
      </c>
      <c r="C46" s="28">
        <v>5074</v>
      </c>
      <c r="D46" s="28">
        <v>689</v>
      </c>
      <c r="E46" s="28">
        <v>133</v>
      </c>
      <c r="F46" s="28">
        <v>174</v>
      </c>
      <c r="G46" s="28">
        <v>254</v>
      </c>
      <c r="H46" s="28">
        <v>112</v>
      </c>
      <c r="I46" s="28">
        <v>-563</v>
      </c>
      <c r="J46" s="28">
        <v>0</v>
      </c>
      <c r="K46" s="28">
        <v>9052</v>
      </c>
      <c r="L46" s="61">
        <f t="shared" si="2"/>
        <v>0</v>
      </c>
      <c r="M46" s="61">
        <f t="shared" si="3"/>
        <v>-563</v>
      </c>
    </row>
    <row r="47" spans="1:13" x14ac:dyDescent="0.2">
      <c r="A47" s="623">
        <v>0.70833333333333304</v>
      </c>
      <c r="B47" s="201">
        <v>3182</v>
      </c>
      <c r="C47" s="28">
        <v>5116</v>
      </c>
      <c r="D47" s="28">
        <v>723</v>
      </c>
      <c r="E47" s="28">
        <v>135</v>
      </c>
      <c r="F47" s="28">
        <v>124</v>
      </c>
      <c r="G47" s="28">
        <v>142</v>
      </c>
      <c r="H47" s="28">
        <v>116</v>
      </c>
      <c r="I47" s="28">
        <v>-519</v>
      </c>
      <c r="J47" s="28">
        <v>0</v>
      </c>
      <c r="K47" s="28">
        <v>9019</v>
      </c>
      <c r="L47" s="61">
        <f t="shared" si="2"/>
        <v>0</v>
      </c>
      <c r="M47" s="61">
        <f t="shared" si="3"/>
        <v>-519</v>
      </c>
    </row>
    <row r="48" spans="1:13" x14ac:dyDescent="0.2">
      <c r="A48" s="623">
        <v>0.75</v>
      </c>
      <c r="B48" s="201">
        <v>3183</v>
      </c>
      <c r="C48" s="28">
        <v>5137</v>
      </c>
      <c r="D48" s="28">
        <v>729</v>
      </c>
      <c r="E48" s="28">
        <v>235</v>
      </c>
      <c r="F48" s="28">
        <v>231</v>
      </c>
      <c r="G48" s="28">
        <v>62</v>
      </c>
      <c r="H48" s="28">
        <v>112</v>
      </c>
      <c r="I48" s="28">
        <v>-880</v>
      </c>
      <c r="J48" s="28">
        <v>0</v>
      </c>
      <c r="K48" s="28">
        <v>8809</v>
      </c>
      <c r="L48" s="61">
        <f t="shared" si="2"/>
        <v>0</v>
      </c>
      <c r="M48" s="61">
        <f t="shared" si="3"/>
        <v>-880</v>
      </c>
    </row>
    <row r="49" spans="1:25" x14ac:dyDescent="0.2">
      <c r="A49" s="623">
        <v>0.79166666666666696</v>
      </c>
      <c r="B49" s="201">
        <v>3183</v>
      </c>
      <c r="C49" s="28">
        <v>5154</v>
      </c>
      <c r="D49" s="28">
        <v>720</v>
      </c>
      <c r="E49" s="28">
        <v>322</v>
      </c>
      <c r="F49" s="28">
        <v>438</v>
      </c>
      <c r="G49" s="28">
        <v>19</v>
      </c>
      <c r="H49" s="28">
        <v>98</v>
      </c>
      <c r="I49" s="28">
        <v>-1165</v>
      </c>
      <c r="J49" s="28">
        <v>0</v>
      </c>
      <c r="K49" s="28">
        <v>8769</v>
      </c>
      <c r="L49" s="61">
        <f t="shared" si="2"/>
        <v>0</v>
      </c>
      <c r="M49" s="61">
        <f t="shared" si="3"/>
        <v>-1165</v>
      </c>
    </row>
    <row r="50" spans="1:25" x14ac:dyDescent="0.2">
      <c r="A50" s="623">
        <v>0.83333333333333304</v>
      </c>
      <c r="B50" s="201">
        <v>3184</v>
      </c>
      <c r="C50" s="28">
        <v>5048</v>
      </c>
      <c r="D50" s="28">
        <v>714</v>
      </c>
      <c r="E50" s="28">
        <v>369</v>
      </c>
      <c r="F50" s="28">
        <v>337</v>
      </c>
      <c r="G50" s="28">
        <v>2</v>
      </c>
      <c r="H50" s="28">
        <v>83</v>
      </c>
      <c r="I50" s="28">
        <v>-1085</v>
      </c>
      <c r="J50" s="28">
        <v>0</v>
      </c>
      <c r="K50" s="28">
        <v>8652</v>
      </c>
      <c r="L50" s="61">
        <f t="shared" si="2"/>
        <v>0</v>
      </c>
      <c r="M50" s="61">
        <f t="shared" si="3"/>
        <v>-1085</v>
      </c>
    </row>
    <row r="51" spans="1:25" x14ac:dyDescent="0.2">
      <c r="A51" s="623">
        <v>0.875</v>
      </c>
      <c r="B51" s="201">
        <v>3187</v>
      </c>
      <c r="C51" s="28">
        <v>4979</v>
      </c>
      <c r="D51" s="28">
        <v>721</v>
      </c>
      <c r="E51" s="28">
        <v>333</v>
      </c>
      <c r="F51" s="28">
        <v>213</v>
      </c>
      <c r="G51" s="28">
        <v>0</v>
      </c>
      <c r="H51" s="28">
        <v>66</v>
      </c>
      <c r="I51" s="28">
        <v>-1244</v>
      </c>
      <c r="J51" s="28">
        <v>0</v>
      </c>
      <c r="K51" s="28">
        <v>8255</v>
      </c>
      <c r="L51" s="61">
        <f t="shared" si="2"/>
        <v>0</v>
      </c>
      <c r="M51" s="61">
        <f t="shared" si="3"/>
        <v>-1244</v>
      </c>
    </row>
    <row r="52" spans="1:25" x14ac:dyDescent="0.2">
      <c r="A52" s="623">
        <v>0.91666666666666696</v>
      </c>
      <c r="B52" s="201">
        <v>3184</v>
      </c>
      <c r="C52" s="28">
        <v>4963</v>
      </c>
      <c r="D52" s="28">
        <v>694</v>
      </c>
      <c r="E52" s="28">
        <v>293</v>
      </c>
      <c r="F52" s="28">
        <v>81</v>
      </c>
      <c r="G52" s="28">
        <v>0</v>
      </c>
      <c r="H52" s="28">
        <v>60</v>
      </c>
      <c r="I52" s="28">
        <v>-1436</v>
      </c>
      <c r="J52" s="28">
        <v>0</v>
      </c>
      <c r="K52" s="28">
        <v>7839</v>
      </c>
      <c r="L52" s="61">
        <f t="shared" si="2"/>
        <v>0</v>
      </c>
      <c r="M52" s="61">
        <f t="shared" si="3"/>
        <v>-1436</v>
      </c>
    </row>
    <row r="53" spans="1:25" ht="12.75" thickBot="1" x14ac:dyDescent="0.25">
      <c r="A53" s="622">
        <v>0.95833333333333304</v>
      </c>
      <c r="B53" s="35">
        <v>3186</v>
      </c>
      <c r="C53" s="35">
        <v>4847</v>
      </c>
      <c r="D53" s="35">
        <v>671</v>
      </c>
      <c r="E53" s="35">
        <v>201</v>
      </c>
      <c r="F53" s="35">
        <v>129</v>
      </c>
      <c r="G53" s="35">
        <v>0</v>
      </c>
      <c r="H53" s="35">
        <v>54</v>
      </c>
      <c r="I53" s="35">
        <v>-1673</v>
      </c>
      <c r="J53" s="35">
        <v>0</v>
      </c>
      <c r="K53" s="35">
        <v>7415</v>
      </c>
      <c r="L53" s="61">
        <f t="shared" si="2"/>
        <v>0</v>
      </c>
      <c r="M53" s="61">
        <f t="shared" si="3"/>
        <v>-1673</v>
      </c>
    </row>
    <row r="55" spans="1:25" ht="24" x14ac:dyDescent="0.2">
      <c r="A55" s="309" t="s">
        <v>67</v>
      </c>
      <c r="B55" s="224" t="s">
        <v>8</v>
      </c>
      <c r="C55" s="224" t="s">
        <v>36</v>
      </c>
      <c r="D55" s="224" t="s">
        <v>119</v>
      </c>
      <c r="E55" s="224" t="s">
        <v>59</v>
      </c>
      <c r="F55" s="224" t="s">
        <v>60</v>
      </c>
      <c r="G55" s="224" t="s">
        <v>62</v>
      </c>
      <c r="H55" s="224" t="s">
        <v>61</v>
      </c>
      <c r="I55" s="224" t="s">
        <v>73</v>
      </c>
      <c r="J55" s="224" t="s">
        <v>120</v>
      </c>
      <c r="K55" s="224" t="s">
        <v>234</v>
      </c>
      <c r="N55" s="769" t="s">
        <v>445</v>
      </c>
      <c r="O55" s="769"/>
      <c r="P55" s="769"/>
      <c r="Q55" s="769"/>
      <c r="R55" s="769"/>
      <c r="S55" s="769"/>
      <c r="T55" s="769"/>
      <c r="U55" s="769"/>
      <c r="V55" s="769"/>
      <c r="W55" s="769"/>
      <c r="X55" s="769"/>
      <c r="Y55" s="769"/>
    </row>
    <row r="56" spans="1:25" x14ac:dyDescent="0.2">
      <c r="A56" s="621">
        <v>0</v>
      </c>
      <c r="B56" s="68">
        <v>2517</v>
      </c>
      <c r="C56" s="68">
        <v>4852</v>
      </c>
      <c r="D56" s="68">
        <v>639</v>
      </c>
      <c r="E56" s="68">
        <v>158</v>
      </c>
      <c r="F56" s="68">
        <v>0</v>
      </c>
      <c r="G56" s="68">
        <v>0</v>
      </c>
      <c r="H56" s="68">
        <v>73</v>
      </c>
      <c r="I56" s="68">
        <v>-1295</v>
      </c>
      <c r="J56" s="68">
        <v>-109</v>
      </c>
      <c r="K56" s="68">
        <v>6835</v>
      </c>
      <c r="L56" s="61">
        <f t="shared" ref="L56:L79" si="4">IF(I56&lt;0,0,I56)</f>
        <v>0</v>
      </c>
      <c r="M56" s="61">
        <f t="shared" ref="M56:M79" si="5">IF(I56&lt;0,I56,0)</f>
        <v>-1295</v>
      </c>
    </row>
    <row r="57" spans="1:25" x14ac:dyDescent="0.2">
      <c r="A57" s="623">
        <v>4.1666666666666699E-2</v>
      </c>
      <c r="B57" s="201">
        <v>2520</v>
      </c>
      <c r="C57" s="28">
        <v>4784</v>
      </c>
      <c r="D57" s="28">
        <v>636</v>
      </c>
      <c r="E57" s="28">
        <v>152</v>
      </c>
      <c r="F57" s="28">
        <v>0</v>
      </c>
      <c r="G57" s="28">
        <v>0</v>
      </c>
      <c r="H57" s="28">
        <v>74</v>
      </c>
      <c r="I57" s="28">
        <v>-994</v>
      </c>
      <c r="J57" s="28">
        <v>-433</v>
      </c>
      <c r="K57" s="28">
        <v>6739</v>
      </c>
      <c r="L57" s="61">
        <f t="shared" si="4"/>
        <v>0</v>
      </c>
      <c r="M57" s="61">
        <f t="shared" si="5"/>
        <v>-994</v>
      </c>
    </row>
    <row r="58" spans="1:25" x14ac:dyDescent="0.2">
      <c r="A58" s="623">
        <v>8.3333333333333301E-2</v>
      </c>
      <c r="B58" s="201">
        <v>2525</v>
      </c>
      <c r="C58" s="28">
        <v>4662</v>
      </c>
      <c r="D58" s="28">
        <v>640</v>
      </c>
      <c r="E58" s="28">
        <v>151</v>
      </c>
      <c r="F58" s="28">
        <v>0</v>
      </c>
      <c r="G58" s="28">
        <v>0</v>
      </c>
      <c r="H58" s="28">
        <v>69</v>
      </c>
      <c r="I58" s="28">
        <v>-1055</v>
      </c>
      <c r="J58" s="28">
        <v>-435</v>
      </c>
      <c r="K58" s="28">
        <v>6557</v>
      </c>
      <c r="L58" s="61">
        <f t="shared" si="4"/>
        <v>0</v>
      </c>
      <c r="M58" s="61">
        <f t="shared" si="5"/>
        <v>-1055</v>
      </c>
    </row>
    <row r="59" spans="1:25" x14ac:dyDescent="0.2">
      <c r="A59" s="623">
        <v>0.125</v>
      </c>
      <c r="B59" s="201">
        <v>2529</v>
      </c>
      <c r="C59" s="28">
        <v>4759</v>
      </c>
      <c r="D59" s="28">
        <v>642</v>
      </c>
      <c r="E59" s="28">
        <v>151</v>
      </c>
      <c r="F59" s="28">
        <v>0</v>
      </c>
      <c r="G59" s="28">
        <v>0</v>
      </c>
      <c r="H59" s="28">
        <v>47</v>
      </c>
      <c r="I59" s="28">
        <v>-942</v>
      </c>
      <c r="J59" s="28">
        <v>-749</v>
      </c>
      <c r="K59" s="28">
        <v>6437</v>
      </c>
      <c r="L59" s="61">
        <f t="shared" si="4"/>
        <v>0</v>
      </c>
      <c r="M59" s="61">
        <f t="shared" si="5"/>
        <v>-942</v>
      </c>
    </row>
    <row r="60" spans="1:25" x14ac:dyDescent="0.2">
      <c r="A60" s="623">
        <v>0.16666666666666699</v>
      </c>
      <c r="B60" s="201">
        <v>2534</v>
      </c>
      <c r="C60" s="28">
        <v>4675</v>
      </c>
      <c r="D60" s="28">
        <v>642</v>
      </c>
      <c r="E60" s="28">
        <v>151</v>
      </c>
      <c r="F60" s="28">
        <v>0</v>
      </c>
      <c r="G60" s="28">
        <v>0</v>
      </c>
      <c r="H60" s="28">
        <v>42</v>
      </c>
      <c r="I60" s="28">
        <v>-1274</v>
      </c>
      <c r="J60" s="28">
        <v>-435</v>
      </c>
      <c r="K60" s="28">
        <v>6335</v>
      </c>
      <c r="L60" s="61">
        <f t="shared" si="4"/>
        <v>0</v>
      </c>
      <c r="M60" s="61">
        <f t="shared" si="5"/>
        <v>-1274</v>
      </c>
    </row>
    <row r="61" spans="1:25" x14ac:dyDescent="0.2">
      <c r="A61" s="623">
        <v>0.20833333333333301</v>
      </c>
      <c r="B61" s="201">
        <v>2537</v>
      </c>
      <c r="C61" s="28">
        <v>4646</v>
      </c>
      <c r="D61" s="28">
        <v>702</v>
      </c>
      <c r="E61" s="28">
        <v>155</v>
      </c>
      <c r="F61" s="28">
        <v>0</v>
      </c>
      <c r="G61" s="28">
        <v>17</v>
      </c>
      <c r="H61" s="28">
        <v>38</v>
      </c>
      <c r="I61" s="28">
        <v>-1102</v>
      </c>
      <c r="J61" s="28">
        <v>-419</v>
      </c>
      <c r="K61" s="28">
        <v>6574</v>
      </c>
      <c r="L61" s="61">
        <f t="shared" si="4"/>
        <v>0</v>
      </c>
      <c r="M61" s="61">
        <f t="shared" si="5"/>
        <v>-1102</v>
      </c>
    </row>
    <row r="62" spans="1:25" x14ac:dyDescent="0.2">
      <c r="A62" s="623">
        <v>0.25</v>
      </c>
      <c r="B62" s="201">
        <v>2535</v>
      </c>
      <c r="C62" s="28">
        <v>4783</v>
      </c>
      <c r="D62" s="28">
        <v>762</v>
      </c>
      <c r="E62" s="28">
        <v>162</v>
      </c>
      <c r="F62" s="28">
        <v>193</v>
      </c>
      <c r="G62" s="28">
        <v>103</v>
      </c>
      <c r="H62" s="28">
        <v>27</v>
      </c>
      <c r="I62" s="28">
        <v>-989</v>
      </c>
      <c r="J62" s="28">
        <v>0</v>
      </c>
      <c r="K62" s="28">
        <v>7576</v>
      </c>
      <c r="L62" s="61">
        <f t="shared" si="4"/>
        <v>0</v>
      </c>
      <c r="M62" s="61">
        <f t="shared" si="5"/>
        <v>-989</v>
      </c>
    </row>
    <row r="63" spans="1:25" x14ac:dyDescent="0.2">
      <c r="A63" s="623">
        <v>0.29166666666666702</v>
      </c>
      <c r="B63" s="201">
        <v>2536</v>
      </c>
      <c r="C63" s="28">
        <v>5009</v>
      </c>
      <c r="D63" s="28">
        <v>908</v>
      </c>
      <c r="E63" s="28">
        <v>180</v>
      </c>
      <c r="F63" s="28">
        <v>146</v>
      </c>
      <c r="G63" s="28">
        <v>376</v>
      </c>
      <c r="H63" s="28">
        <v>12</v>
      </c>
      <c r="I63" s="28">
        <v>-995</v>
      </c>
      <c r="J63" s="28">
        <v>0</v>
      </c>
      <c r="K63" s="28">
        <v>8172</v>
      </c>
      <c r="L63" s="61">
        <f t="shared" si="4"/>
        <v>0</v>
      </c>
      <c r="M63" s="61">
        <f t="shared" si="5"/>
        <v>-995</v>
      </c>
    </row>
    <row r="64" spans="1:25" x14ac:dyDescent="0.2">
      <c r="A64" s="623">
        <v>0.33333333333333298</v>
      </c>
      <c r="B64" s="201">
        <v>2533</v>
      </c>
      <c r="C64" s="28">
        <v>4737</v>
      </c>
      <c r="D64" s="28">
        <v>1456</v>
      </c>
      <c r="E64" s="28">
        <v>441</v>
      </c>
      <c r="F64" s="28">
        <v>218</v>
      </c>
      <c r="G64" s="28">
        <v>760</v>
      </c>
      <c r="H64" s="28">
        <v>11</v>
      </c>
      <c r="I64" s="28">
        <v>-1527</v>
      </c>
      <c r="J64" s="28">
        <v>-3</v>
      </c>
      <c r="K64" s="28">
        <v>8626</v>
      </c>
      <c r="L64" s="61">
        <f t="shared" si="4"/>
        <v>0</v>
      </c>
      <c r="M64" s="61">
        <f t="shared" si="5"/>
        <v>-1527</v>
      </c>
    </row>
    <row r="65" spans="1:13" x14ac:dyDescent="0.2">
      <c r="A65" s="623">
        <v>0.375</v>
      </c>
      <c r="B65" s="201">
        <v>2525</v>
      </c>
      <c r="C65" s="28">
        <v>4815</v>
      </c>
      <c r="D65" s="28">
        <v>1424</v>
      </c>
      <c r="E65" s="28">
        <v>438</v>
      </c>
      <c r="F65" s="28">
        <v>203</v>
      </c>
      <c r="G65" s="28">
        <v>1094</v>
      </c>
      <c r="H65" s="28">
        <v>14</v>
      </c>
      <c r="I65" s="28">
        <v>-1629</v>
      </c>
      <c r="J65" s="28">
        <v>0</v>
      </c>
      <c r="K65" s="28">
        <v>8884</v>
      </c>
      <c r="L65" s="61">
        <f t="shared" si="4"/>
        <v>0</v>
      </c>
      <c r="M65" s="61">
        <f t="shared" si="5"/>
        <v>-1629</v>
      </c>
    </row>
    <row r="66" spans="1:13" x14ac:dyDescent="0.2">
      <c r="A66" s="623">
        <v>0.41666666666666702</v>
      </c>
      <c r="B66" s="201">
        <v>2514</v>
      </c>
      <c r="C66" s="28">
        <v>4830</v>
      </c>
      <c r="D66" s="28">
        <v>1428</v>
      </c>
      <c r="E66" s="28">
        <v>393</v>
      </c>
      <c r="F66" s="28">
        <v>147</v>
      </c>
      <c r="G66" s="28">
        <v>1334</v>
      </c>
      <c r="H66" s="28">
        <v>13</v>
      </c>
      <c r="I66" s="28">
        <v>-1773</v>
      </c>
      <c r="J66" s="28">
        <v>0</v>
      </c>
      <c r="K66" s="28">
        <v>8886</v>
      </c>
      <c r="L66" s="61">
        <f t="shared" si="4"/>
        <v>0</v>
      </c>
      <c r="M66" s="61">
        <f t="shared" si="5"/>
        <v>-1773</v>
      </c>
    </row>
    <row r="67" spans="1:13" x14ac:dyDescent="0.2">
      <c r="A67" s="623">
        <v>0.45833333333333298</v>
      </c>
      <c r="B67" s="201">
        <v>2506</v>
      </c>
      <c r="C67" s="28">
        <v>4830</v>
      </c>
      <c r="D67" s="28">
        <v>1374</v>
      </c>
      <c r="E67" s="28">
        <v>438</v>
      </c>
      <c r="F67" s="28">
        <v>224</v>
      </c>
      <c r="G67" s="28">
        <v>1469</v>
      </c>
      <c r="H67" s="28">
        <v>15</v>
      </c>
      <c r="I67" s="28">
        <v>-1821</v>
      </c>
      <c r="J67" s="28">
        <v>-1</v>
      </c>
      <c r="K67" s="28">
        <v>9034</v>
      </c>
      <c r="L67" s="61">
        <f t="shared" si="4"/>
        <v>0</v>
      </c>
      <c r="M67" s="61">
        <f t="shared" si="5"/>
        <v>-1821</v>
      </c>
    </row>
    <row r="68" spans="1:13" x14ac:dyDescent="0.2">
      <c r="A68" s="623">
        <v>0.5</v>
      </c>
      <c r="B68" s="201">
        <v>2500</v>
      </c>
      <c r="C68" s="59">
        <v>4831</v>
      </c>
      <c r="D68" s="59">
        <v>1336</v>
      </c>
      <c r="E68" s="59">
        <v>387</v>
      </c>
      <c r="F68" s="59">
        <v>95</v>
      </c>
      <c r="G68" s="59">
        <v>1504</v>
      </c>
      <c r="H68" s="59">
        <v>13</v>
      </c>
      <c r="I68" s="59">
        <v>-1590</v>
      </c>
      <c r="J68" s="59">
        <v>-1</v>
      </c>
      <c r="K68" s="59">
        <v>9075</v>
      </c>
      <c r="L68" s="61">
        <f t="shared" si="4"/>
        <v>0</v>
      </c>
      <c r="M68" s="61">
        <f t="shared" si="5"/>
        <v>-1590</v>
      </c>
    </row>
    <row r="69" spans="1:13" x14ac:dyDescent="0.2">
      <c r="A69" s="623">
        <v>0.54166666666666696</v>
      </c>
      <c r="B69" s="201">
        <v>2497</v>
      </c>
      <c r="C69" s="28">
        <v>4838</v>
      </c>
      <c r="D69" s="28">
        <v>1328</v>
      </c>
      <c r="E69" s="28">
        <v>336</v>
      </c>
      <c r="F69" s="28">
        <v>34</v>
      </c>
      <c r="G69" s="28">
        <v>1483</v>
      </c>
      <c r="H69" s="28">
        <v>12</v>
      </c>
      <c r="I69" s="28">
        <v>-1564</v>
      </c>
      <c r="J69" s="28">
        <v>0</v>
      </c>
      <c r="K69" s="28">
        <v>8964</v>
      </c>
      <c r="L69" s="61">
        <f t="shared" si="4"/>
        <v>0</v>
      </c>
      <c r="M69" s="61">
        <f t="shared" si="5"/>
        <v>-1564</v>
      </c>
    </row>
    <row r="70" spans="1:13" x14ac:dyDescent="0.2">
      <c r="A70" s="623">
        <v>0.58333333333333304</v>
      </c>
      <c r="B70" s="201">
        <v>2497</v>
      </c>
      <c r="C70" s="28">
        <v>4813</v>
      </c>
      <c r="D70" s="28">
        <v>1328</v>
      </c>
      <c r="E70" s="28">
        <v>336</v>
      </c>
      <c r="F70" s="28">
        <v>0</v>
      </c>
      <c r="G70" s="28">
        <v>1382</v>
      </c>
      <c r="H70" s="28">
        <v>15</v>
      </c>
      <c r="I70" s="28">
        <v>-1685</v>
      </c>
      <c r="J70" s="28">
        <v>0</v>
      </c>
      <c r="K70" s="28">
        <v>8686</v>
      </c>
      <c r="L70" s="61">
        <f t="shared" si="4"/>
        <v>0</v>
      </c>
      <c r="M70" s="61">
        <f t="shared" si="5"/>
        <v>-1685</v>
      </c>
    </row>
    <row r="71" spans="1:13" x14ac:dyDescent="0.2">
      <c r="A71" s="623">
        <v>0.625</v>
      </c>
      <c r="B71" s="201">
        <v>2493</v>
      </c>
      <c r="C71" s="28">
        <v>4719</v>
      </c>
      <c r="D71" s="28">
        <v>1399</v>
      </c>
      <c r="E71" s="28">
        <v>277</v>
      </c>
      <c r="F71" s="28">
        <v>92</v>
      </c>
      <c r="G71" s="28">
        <v>1220</v>
      </c>
      <c r="H71" s="28">
        <v>16</v>
      </c>
      <c r="I71" s="28">
        <v>-1553</v>
      </c>
      <c r="J71" s="28">
        <v>0</v>
      </c>
      <c r="K71" s="28">
        <v>8663</v>
      </c>
      <c r="L71" s="61">
        <f t="shared" si="4"/>
        <v>0</v>
      </c>
      <c r="M71" s="61">
        <f t="shared" si="5"/>
        <v>-1553</v>
      </c>
    </row>
    <row r="72" spans="1:13" x14ac:dyDescent="0.2">
      <c r="A72" s="623">
        <v>0.66666666666666696</v>
      </c>
      <c r="B72" s="201">
        <v>2490</v>
      </c>
      <c r="C72" s="28">
        <v>4912</v>
      </c>
      <c r="D72" s="28">
        <v>1350</v>
      </c>
      <c r="E72" s="28">
        <v>266</v>
      </c>
      <c r="F72" s="28">
        <v>12</v>
      </c>
      <c r="G72" s="28">
        <v>969</v>
      </c>
      <c r="H72" s="28">
        <v>19</v>
      </c>
      <c r="I72" s="28">
        <v>-1463</v>
      </c>
      <c r="J72" s="28">
        <v>0</v>
      </c>
      <c r="K72" s="28">
        <v>8555</v>
      </c>
      <c r="L72" s="61">
        <f t="shared" si="4"/>
        <v>0</v>
      </c>
      <c r="M72" s="61">
        <f t="shared" si="5"/>
        <v>-1463</v>
      </c>
    </row>
    <row r="73" spans="1:13" x14ac:dyDescent="0.2">
      <c r="A73" s="623">
        <v>0.70833333333333304</v>
      </c>
      <c r="B73" s="201">
        <v>2489</v>
      </c>
      <c r="C73" s="28">
        <v>4878</v>
      </c>
      <c r="D73" s="28">
        <v>1337</v>
      </c>
      <c r="E73" s="28">
        <v>264</v>
      </c>
      <c r="F73" s="28">
        <v>4</v>
      </c>
      <c r="G73" s="28">
        <v>671</v>
      </c>
      <c r="H73" s="28">
        <v>22</v>
      </c>
      <c r="I73" s="28">
        <v>-1326</v>
      </c>
      <c r="J73" s="28">
        <v>0</v>
      </c>
      <c r="K73" s="28">
        <v>8339</v>
      </c>
      <c r="L73" s="61">
        <f t="shared" si="4"/>
        <v>0</v>
      </c>
      <c r="M73" s="61">
        <f t="shared" si="5"/>
        <v>-1326</v>
      </c>
    </row>
    <row r="74" spans="1:13" x14ac:dyDescent="0.2">
      <c r="A74" s="623">
        <v>0.75</v>
      </c>
      <c r="B74" s="201">
        <v>2487</v>
      </c>
      <c r="C74" s="28">
        <v>4839</v>
      </c>
      <c r="D74" s="28">
        <v>1349</v>
      </c>
      <c r="E74" s="28">
        <v>259</v>
      </c>
      <c r="F74" s="28">
        <v>90</v>
      </c>
      <c r="G74" s="28">
        <v>322</v>
      </c>
      <c r="H74" s="28">
        <v>17</v>
      </c>
      <c r="I74" s="28">
        <v>-1389</v>
      </c>
      <c r="J74" s="28">
        <v>0</v>
      </c>
      <c r="K74" s="28">
        <v>7974</v>
      </c>
      <c r="L74" s="61">
        <f t="shared" si="4"/>
        <v>0</v>
      </c>
      <c r="M74" s="61">
        <f t="shared" si="5"/>
        <v>-1389</v>
      </c>
    </row>
    <row r="75" spans="1:13" x14ac:dyDescent="0.2">
      <c r="A75" s="623">
        <v>0.79166666666666696</v>
      </c>
      <c r="B75" s="201">
        <v>2486</v>
      </c>
      <c r="C75" s="28">
        <v>4891</v>
      </c>
      <c r="D75" s="28">
        <v>1357</v>
      </c>
      <c r="E75" s="28">
        <v>260</v>
      </c>
      <c r="F75" s="28">
        <v>70</v>
      </c>
      <c r="G75" s="28">
        <v>101</v>
      </c>
      <c r="H75" s="28">
        <v>13</v>
      </c>
      <c r="I75" s="28">
        <v>-1339</v>
      </c>
      <c r="J75" s="28">
        <v>0</v>
      </c>
      <c r="K75" s="28">
        <v>7839</v>
      </c>
      <c r="L75" s="61">
        <f t="shared" si="4"/>
        <v>0</v>
      </c>
      <c r="M75" s="61">
        <f t="shared" si="5"/>
        <v>-1339</v>
      </c>
    </row>
    <row r="76" spans="1:13" x14ac:dyDescent="0.2">
      <c r="A76" s="623">
        <v>0.83333333333333304</v>
      </c>
      <c r="B76" s="201">
        <v>2487</v>
      </c>
      <c r="C76" s="28">
        <v>4844</v>
      </c>
      <c r="D76" s="28">
        <v>1421</v>
      </c>
      <c r="E76" s="28">
        <v>302</v>
      </c>
      <c r="F76" s="28">
        <v>135</v>
      </c>
      <c r="G76" s="28">
        <v>27</v>
      </c>
      <c r="H76" s="28">
        <v>19</v>
      </c>
      <c r="I76" s="28">
        <v>-1590</v>
      </c>
      <c r="J76" s="28">
        <v>0</v>
      </c>
      <c r="K76" s="28">
        <v>7645</v>
      </c>
      <c r="L76" s="61">
        <f t="shared" si="4"/>
        <v>0</v>
      </c>
      <c r="M76" s="61">
        <f t="shared" si="5"/>
        <v>-1590</v>
      </c>
    </row>
    <row r="77" spans="1:13" x14ac:dyDescent="0.2">
      <c r="A77" s="623">
        <v>0.875</v>
      </c>
      <c r="B77" s="201">
        <v>2487</v>
      </c>
      <c r="C77" s="28">
        <v>4817</v>
      </c>
      <c r="D77" s="28">
        <v>1419</v>
      </c>
      <c r="E77" s="28">
        <v>287</v>
      </c>
      <c r="F77" s="28">
        <v>109</v>
      </c>
      <c r="G77" s="28">
        <v>1</v>
      </c>
      <c r="H77" s="28">
        <v>27</v>
      </c>
      <c r="I77" s="28">
        <v>-1701</v>
      </c>
      <c r="J77" s="28">
        <v>0</v>
      </c>
      <c r="K77" s="28">
        <v>7446</v>
      </c>
      <c r="L77" s="61">
        <f t="shared" si="4"/>
        <v>0</v>
      </c>
      <c r="M77" s="61">
        <f t="shared" si="5"/>
        <v>-1701</v>
      </c>
    </row>
    <row r="78" spans="1:13" x14ac:dyDescent="0.2">
      <c r="A78" s="623">
        <v>0.91666666666666696</v>
      </c>
      <c r="B78" s="201">
        <v>2487</v>
      </c>
      <c r="C78" s="28">
        <v>4753</v>
      </c>
      <c r="D78" s="28">
        <v>1267</v>
      </c>
      <c r="E78" s="28">
        <v>306</v>
      </c>
      <c r="F78" s="28">
        <v>0</v>
      </c>
      <c r="G78" s="28">
        <v>0</v>
      </c>
      <c r="H78" s="28">
        <v>30</v>
      </c>
      <c r="I78" s="28">
        <v>-1548</v>
      </c>
      <c r="J78" s="28">
        <v>0</v>
      </c>
      <c r="K78" s="28">
        <v>7295</v>
      </c>
      <c r="L78" s="61">
        <f t="shared" si="4"/>
        <v>0</v>
      </c>
      <c r="M78" s="61">
        <f t="shared" si="5"/>
        <v>-1548</v>
      </c>
    </row>
    <row r="79" spans="1:13" ht="12.75" thickBot="1" x14ac:dyDescent="0.25">
      <c r="A79" s="622">
        <v>0.95833333333333304</v>
      </c>
      <c r="B79" s="35">
        <v>2490</v>
      </c>
      <c r="C79" s="35">
        <v>4599</v>
      </c>
      <c r="D79" s="35">
        <v>1132</v>
      </c>
      <c r="E79" s="35">
        <v>208</v>
      </c>
      <c r="F79" s="35">
        <v>0</v>
      </c>
      <c r="G79" s="35">
        <v>0</v>
      </c>
      <c r="H79" s="35">
        <v>30</v>
      </c>
      <c r="I79" s="35">
        <v>-1439</v>
      </c>
      <c r="J79" s="35">
        <v>-105</v>
      </c>
      <c r="K79" s="35">
        <v>6915</v>
      </c>
      <c r="L79" s="61">
        <f t="shared" si="4"/>
        <v>0</v>
      </c>
      <c r="M79" s="61">
        <f t="shared" si="5"/>
        <v>-1439</v>
      </c>
    </row>
    <row r="80" spans="1:13" x14ac:dyDescent="0.2">
      <c r="K80" s="25" t="s">
        <v>146</v>
      </c>
    </row>
  </sheetData>
  <mergeCells count="3">
    <mergeCell ref="N55:Y55"/>
    <mergeCell ref="N29:Y29"/>
    <mergeCell ref="N3:Y3"/>
  </mergeCells>
  <conditionalFormatting sqref="A30:K53">
    <cfRule type="expression" dxfId="5" priority="5">
      <formula>$K30=MAX($K$30:$K$53)</formula>
    </cfRule>
  </conditionalFormatting>
  <conditionalFormatting sqref="A4:K27">
    <cfRule type="expression" dxfId="4" priority="6">
      <formula>$K4=MAX($K$4:$K$27)</formula>
    </cfRule>
  </conditionalFormatting>
  <conditionalFormatting sqref="A56:K79">
    <cfRule type="expression" dxfId="3" priority="1">
      <formula>$K56=MAX($K$56:$K$79)</formula>
    </cfRule>
  </conditionalFormatting>
  <pageMargins left="0.31496062992125984" right="0.31496062992125984" top="0.35433070866141736" bottom="0.35433070866141736" header="0.31496062992125984" footer="0.19685039370078741"/>
  <pageSetup paperSize="9" scale="79" fitToHeight="0" orientation="portrait" r:id="rId1"/>
  <headerFooter differentFirst="1" scaleWithDoc="0">
    <oddFooter>&amp;C&amp;8Stránka &amp;P z &amp;N</oddFooter>
  </headerFooter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6">
    <pageSetUpPr fitToPage="1"/>
  </sheetPr>
  <dimension ref="A1:AK80"/>
  <sheetViews>
    <sheetView showGridLines="0" workbookViewId="0">
      <selection activeCell="E14" sqref="E14"/>
    </sheetView>
  </sheetViews>
  <sheetFormatPr defaultRowHeight="12" x14ac:dyDescent="0.2"/>
  <cols>
    <col min="1" max="1" width="5.7109375" style="21" customWidth="1"/>
    <col min="2" max="8" width="6.5703125" style="21" customWidth="1"/>
    <col min="9" max="9" width="7.28515625" style="21" bestFit="1" customWidth="1"/>
    <col min="10" max="10" width="6.5703125" style="21" customWidth="1"/>
    <col min="11" max="11" width="12.140625" style="21" customWidth="1"/>
    <col min="12" max="13" width="0.5703125" style="21" customWidth="1"/>
    <col min="14" max="19" width="6.5703125" style="21" customWidth="1"/>
    <col min="20" max="20" width="3.28515625" style="21" customWidth="1"/>
    <col min="21" max="25" width="0.5703125" style="21" customWidth="1"/>
    <col min="26" max="34" width="6.5703125" style="21" customWidth="1"/>
    <col min="35" max="35" width="6.85546875" style="21" customWidth="1"/>
    <col min="36" max="16384" width="9.140625" style="21"/>
  </cols>
  <sheetData>
    <row r="1" spans="1:25" s="188" customFormat="1" ht="18.75" x14ac:dyDescent="0.3">
      <c r="A1" s="121" t="s">
        <v>446</v>
      </c>
      <c r="Y1" s="193" t="str">
        <f>Obsah!$A$1</f>
        <v>II. čtvrtletí 2016</v>
      </c>
    </row>
    <row r="2" spans="1:25" ht="5.25" customHeight="1" x14ac:dyDescent="0.2">
      <c r="A2" s="65"/>
    </row>
    <row r="3" spans="1:25" s="39" customFormat="1" ht="24" customHeight="1" x14ac:dyDescent="0.2">
      <c r="A3" s="224" t="s">
        <v>67</v>
      </c>
      <c r="B3" s="224" t="s">
        <v>8</v>
      </c>
      <c r="C3" s="224" t="s">
        <v>36</v>
      </c>
      <c r="D3" s="224" t="s">
        <v>119</v>
      </c>
      <c r="E3" s="224" t="s">
        <v>59</v>
      </c>
      <c r="F3" s="224" t="s">
        <v>60</v>
      </c>
      <c r="G3" s="224" t="s">
        <v>62</v>
      </c>
      <c r="H3" s="224" t="s">
        <v>61</v>
      </c>
      <c r="I3" s="224" t="s">
        <v>73</v>
      </c>
      <c r="J3" s="224" t="s">
        <v>120</v>
      </c>
      <c r="K3" s="224" t="s">
        <v>234</v>
      </c>
      <c r="N3" s="769" t="s">
        <v>447</v>
      </c>
      <c r="O3" s="769"/>
      <c r="P3" s="769"/>
      <c r="Q3" s="769"/>
      <c r="R3" s="769"/>
      <c r="S3" s="769"/>
      <c r="T3" s="769"/>
      <c r="U3" s="769"/>
      <c r="V3" s="769"/>
      <c r="W3" s="769"/>
      <c r="X3" s="769"/>
      <c r="Y3" s="769"/>
    </row>
    <row r="4" spans="1:25" ht="12.6" customHeight="1" x14ac:dyDescent="0.2">
      <c r="A4" s="621">
        <v>0</v>
      </c>
      <c r="B4" s="68">
        <v>3669</v>
      </c>
      <c r="C4" s="68">
        <v>4422</v>
      </c>
      <c r="D4" s="68">
        <v>740</v>
      </c>
      <c r="E4" s="68">
        <v>122</v>
      </c>
      <c r="F4" s="68">
        <v>5</v>
      </c>
      <c r="G4" s="68">
        <v>0</v>
      </c>
      <c r="H4" s="68">
        <v>28</v>
      </c>
      <c r="I4" s="68">
        <v>-2811</v>
      </c>
      <c r="J4" s="68">
        <v>0</v>
      </c>
      <c r="K4" s="68">
        <v>6175</v>
      </c>
      <c r="L4" s="61">
        <f>IF(I4&lt;0,0,I4)</f>
        <v>0</v>
      </c>
      <c r="M4" s="61">
        <f>IF(I4&lt;0,I4,0)</f>
        <v>-2811</v>
      </c>
    </row>
    <row r="5" spans="1:25" x14ac:dyDescent="0.2">
      <c r="A5" s="623">
        <v>4.1666666666666699E-2</v>
      </c>
      <c r="B5" s="201">
        <v>3672</v>
      </c>
      <c r="C5" s="28">
        <v>4389</v>
      </c>
      <c r="D5" s="28">
        <v>740</v>
      </c>
      <c r="E5" s="28">
        <v>118</v>
      </c>
      <c r="F5" s="28">
        <v>0</v>
      </c>
      <c r="G5" s="28">
        <v>0</v>
      </c>
      <c r="H5" s="28">
        <v>25</v>
      </c>
      <c r="I5" s="28">
        <v>-2886</v>
      </c>
      <c r="J5" s="28">
        <v>0</v>
      </c>
      <c r="K5" s="28">
        <v>6058</v>
      </c>
      <c r="L5" s="61">
        <f t="shared" ref="L5:L26" si="0">IF(I5&lt;0,0,I5)</f>
        <v>0</v>
      </c>
      <c r="M5" s="61">
        <f t="shared" ref="M5:M26" si="1">IF(I5&lt;0,I5,0)</f>
        <v>-2886</v>
      </c>
    </row>
    <row r="6" spans="1:25" ht="12.6" customHeight="1" x14ac:dyDescent="0.2">
      <c r="A6" s="623">
        <v>8.3333333333333301E-2</v>
      </c>
      <c r="B6" s="201">
        <v>3670</v>
      </c>
      <c r="C6" s="28">
        <v>4221</v>
      </c>
      <c r="D6" s="28">
        <v>737</v>
      </c>
      <c r="E6" s="28">
        <v>117</v>
      </c>
      <c r="F6" s="28">
        <v>0</v>
      </c>
      <c r="G6" s="28">
        <v>0</v>
      </c>
      <c r="H6" s="28">
        <v>18</v>
      </c>
      <c r="I6" s="28">
        <v>-2700</v>
      </c>
      <c r="J6" s="28">
        <v>0</v>
      </c>
      <c r="K6" s="28">
        <v>6063</v>
      </c>
      <c r="L6" s="61">
        <f t="shared" si="0"/>
        <v>0</v>
      </c>
      <c r="M6" s="61">
        <f t="shared" si="1"/>
        <v>-2700</v>
      </c>
    </row>
    <row r="7" spans="1:25" ht="12.6" customHeight="1" x14ac:dyDescent="0.2">
      <c r="A7" s="623">
        <v>0.125</v>
      </c>
      <c r="B7" s="201">
        <v>3673</v>
      </c>
      <c r="C7" s="28">
        <v>4223</v>
      </c>
      <c r="D7" s="28">
        <v>737</v>
      </c>
      <c r="E7" s="28">
        <v>117</v>
      </c>
      <c r="F7" s="28">
        <v>0</v>
      </c>
      <c r="G7" s="28">
        <v>0</v>
      </c>
      <c r="H7" s="28">
        <v>20</v>
      </c>
      <c r="I7" s="28">
        <v>-2579</v>
      </c>
      <c r="J7" s="28">
        <v>-151</v>
      </c>
      <c r="K7" s="28">
        <v>6040</v>
      </c>
      <c r="L7" s="61">
        <f t="shared" si="0"/>
        <v>0</v>
      </c>
      <c r="M7" s="61">
        <f t="shared" si="1"/>
        <v>-2579</v>
      </c>
    </row>
    <row r="8" spans="1:25" ht="12.6" customHeight="1" x14ac:dyDescent="0.2">
      <c r="A8" s="623">
        <v>0.16666666666666699</v>
      </c>
      <c r="B8" s="201">
        <v>3676</v>
      </c>
      <c r="C8" s="28">
        <v>4122</v>
      </c>
      <c r="D8" s="28">
        <v>738</v>
      </c>
      <c r="E8" s="28">
        <v>117</v>
      </c>
      <c r="F8" s="28">
        <v>0</v>
      </c>
      <c r="G8" s="28">
        <v>0</v>
      </c>
      <c r="H8" s="28">
        <v>40</v>
      </c>
      <c r="I8" s="28">
        <v>-2325</v>
      </c>
      <c r="J8" s="28">
        <v>-358</v>
      </c>
      <c r="K8" s="28">
        <v>6010</v>
      </c>
      <c r="L8" s="61">
        <f t="shared" si="0"/>
        <v>0</v>
      </c>
      <c r="M8" s="61">
        <f t="shared" si="1"/>
        <v>-2325</v>
      </c>
    </row>
    <row r="9" spans="1:25" ht="12.6" customHeight="1" x14ac:dyDescent="0.2">
      <c r="A9" s="623">
        <v>0.20833333333333301</v>
      </c>
      <c r="B9" s="201">
        <v>3675</v>
      </c>
      <c r="C9" s="28">
        <v>4117</v>
      </c>
      <c r="D9" s="28">
        <v>737</v>
      </c>
      <c r="E9" s="28">
        <v>117</v>
      </c>
      <c r="F9" s="28">
        <v>0</v>
      </c>
      <c r="G9" s="28">
        <v>1</v>
      </c>
      <c r="H9" s="28">
        <v>61</v>
      </c>
      <c r="I9" s="28">
        <v>-2421</v>
      </c>
      <c r="J9" s="28">
        <v>-311</v>
      </c>
      <c r="K9" s="28">
        <v>5976</v>
      </c>
      <c r="L9" s="61">
        <f t="shared" si="0"/>
        <v>0</v>
      </c>
      <c r="M9" s="61">
        <f t="shared" si="1"/>
        <v>-2421</v>
      </c>
    </row>
    <row r="10" spans="1:25" ht="12.6" customHeight="1" x14ac:dyDescent="0.2">
      <c r="A10" s="623">
        <v>0.25</v>
      </c>
      <c r="B10" s="201">
        <v>3676</v>
      </c>
      <c r="C10" s="28">
        <v>4168</v>
      </c>
      <c r="D10" s="28">
        <v>747</v>
      </c>
      <c r="E10" s="28">
        <v>123</v>
      </c>
      <c r="F10" s="28">
        <v>0</v>
      </c>
      <c r="G10" s="28">
        <v>21</v>
      </c>
      <c r="H10" s="28">
        <v>67</v>
      </c>
      <c r="I10" s="28">
        <v>-2474</v>
      </c>
      <c r="J10" s="28">
        <v>-309</v>
      </c>
      <c r="K10" s="28">
        <v>6019</v>
      </c>
      <c r="L10" s="61">
        <f t="shared" si="0"/>
        <v>0</v>
      </c>
      <c r="M10" s="61">
        <f t="shared" si="1"/>
        <v>-2474</v>
      </c>
    </row>
    <row r="11" spans="1:25" ht="12.6" customHeight="1" x14ac:dyDescent="0.2">
      <c r="A11" s="623">
        <v>0.29166666666666702</v>
      </c>
      <c r="B11" s="201">
        <v>3681</v>
      </c>
      <c r="C11" s="28">
        <v>4237</v>
      </c>
      <c r="D11" s="28">
        <v>759</v>
      </c>
      <c r="E11" s="28">
        <v>129</v>
      </c>
      <c r="F11" s="28">
        <v>0</v>
      </c>
      <c r="G11" s="28">
        <v>186</v>
      </c>
      <c r="H11" s="28">
        <v>81</v>
      </c>
      <c r="I11" s="28">
        <v>-2688</v>
      </c>
      <c r="J11" s="28">
        <v>-5</v>
      </c>
      <c r="K11" s="28">
        <v>6380</v>
      </c>
      <c r="L11" s="61">
        <f t="shared" si="0"/>
        <v>0</v>
      </c>
      <c r="M11" s="61">
        <f t="shared" si="1"/>
        <v>-2688</v>
      </c>
    </row>
    <row r="12" spans="1:25" ht="12.6" customHeight="1" x14ac:dyDescent="0.2">
      <c r="A12" s="623">
        <v>0.33333333333333298</v>
      </c>
      <c r="B12" s="201">
        <v>3682</v>
      </c>
      <c r="C12" s="28">
        <v>4246</v>
      </c>
      <c r="D12" s="28">
        <v>754</v>
      </c>
      <c r="E12" s="28">
        <v>134</v>
      </c>
      <c r="F12" s="28">
        <v>0</v>
      </c>
      <c r="G12" s="28">
        <v>492</v>
      </c>
      <c r="H12" s="28">
        <v>77</v>
      </c>
      <c r="I12" s="28">
        <v>-2568</v>
      </c>
      <c r="J12" s="28">
        <v>-23</v>
      </c>
      <c r="K12" s="28">
        <v>6794</v>
      </c>
      <c r="L12" s="61">
        <f t="shared" si="0"/>
        <v>0</v>
      </c>
      <c r="M12" s="61">
        <f t="shared" si="1"/>
        <v>-2568</v>
      </c>
    </row>
    <row r="13" spans="1:25" ht="12.6" customHeight="1" x14ac:dyDescent="0.2">
      <c r="A13" s="623">
        <v>0.375</v>
      </c>
      <c r="B13" s="201">
        <v>3678</v>
      </c>
      <c r="C13" s="28">
        <v>4355</v>
      </c>
      <c r="D13" s="28">
        <v>751</v>
      </c>
      <c r="E13" s="28">
        <v>130</v>
      </c>
      <c r="F13" s="28">
        <v>0</v>
      </c>
      <c r="G13" s="28">
        <v>751</v>
      </c>
      <c r="H13" s="28">
        <v>59</v>
      </c>
      <c r="I13" s="28">
        <v>-2452</v>
      </c>
      <c r="J13" s="28">
        <v>0</v>
      </c>
      <c r="K13" s="28">
        <v>7272</v>
      </c>
      <c r="L13" s="61">
        <f t="shared" si="0"/>
        <v>0</v>
      </c>
      <c r="M13" s="61">
        <f t="shared" si="1"/>
        <v>-2452</v>
      </c>
    </row>
    <row r="14" spans="1:25" ht="12.6" customHeight="1" x14ac:dyDescent="0.2">
      <c r="A14" s="623">
        <v>0.41666666666666702</v>
      </c>
      <c r="B14" s="201">
        <v>3675</v>
      </c>
      <c r="C14" s="28">
        <v>4261</v>
      </c>
      <c r="D14" s="28">
        <v>770</v>
      </c>
      <c r="E14" s="28">
        <v>124</v>
      </c>
      <c r="F14" s="28">
        <v>0</v>
      </c>
      <c r="G14" s="28">
        <v>969</v>
      </c>
      <c r="H14" s="28">
        <v>52</v>
      </c>
      <c r="I14" s="28">
        <v>-2317</v>
      </c>
      <c r="J14" s="28">
        <v>0</v>
      </c>
      <c r="K14" s="28">
        <v>7534</v>
      </c>
      <c r="L14" s="61">
        <f t="shared" si="0"/>
        <v>0</v>
      </c>
      <c r="M14" s="61">
        <f t="shared" si="1"/>
        <v>-2317</v>
      </c>
    </row>
    <row r="15" spans="1:25" ht="12.6" customHeight="1" x14ac:dyDescent="0.2">
      <c r="A15" s="623">
        <v>0.45833333333333298</v>
      </c>
      <c r="B15" s="201">
        <v>3667</v>
      </c>
      <c r="C15" s="28">
        <v>4221</v>
      </c>
      <c r="D15" s="28">
        <v>770</v>
      </c>
      <c r="E15" s="28">
        <v>119</v>
      </c>
      <c r="F15" s="28">
        <v>0</v>
      </c>
      <c r="G15" s="28">
        <v>997</v>
      </c>
      <c r="H15" s="28">
        <v>37</v>
      </c>
      <c r="I15" s="28">
        <v>-2188</v>
      </c>
      <c r="J15" s="28">
        <v>0</v>
      </c>
      <c r="K15" s="28">
        <v>7623</v>
      </c>
      <c r="L15" s="61">
        <f t="shared" si="0"/>
        <v>0</v>
      </c>
      <c r="M15" s="61">
        <f t="shared" si="1"/>
        <v>-2188</v>
      </c>
    </row>
    <row r="16" spans="1:25" ht="12" customHeight="1" x14ac:dyDescent="0.2">
      <c r="A16" s="623">
        <v>0.5</v>
      </c>
      <c r="B16" s="201">
        <v>3661</v>
      </c>
      <c r="C16" s="28">
        <v>4268</v>
      </c>
      <c r="D16" s="28">
        <v>813</v>
      </c>
      <c r="E16" s="28">
        <v>119</v>
      </c>
      <c r="F16" s="28">
        <v>0</v>
      </c>
      <c r="G16" s="28">
        <v>819</v>
      </c>
      <c r="H16" s="28">
        <v>37</v>
      </c>
      <c r="I16" s="28">
        <v>-2300</v>
      </c>
      <c r="J16" s="28">
        <v>0</v>
      </c>
      <c r="K16" s="28">
        <v>7417</v>
      </c>
      <c r="L16" s="61">
        <f t="shared" si="0"/>
        <v>0</v>
      </c>
      <c r="M16" s="61">
        <f t="shared" si="1"/>
        <v>-2300</v>
      </c>
    </row>
    <row r="17" spans="1:37" ht="12.6" customHeight="1" x14ac:dyDescent="0.2">
      <c r="A17" s="623">
        <v>0.54166666666666696</v>
      </c>
      <c r="B17" s="201">
        <v>3662</v>
      </c>
      <c r="C17" s="28">
        <v>4151</v>
      </c>
      <c r="D17" s="28">
        <v>811</v>
      </c>
      <c r="E17" s="28">
        <v>118</v>
      </c>
      <c r="F17" s="28">
        <v>0</v>
      </c>
      <c r="G17" s="28">
        <v>771</v>
      </c>
      <c r="H17" s="28">
        <v>40</v>
      </c>
      <c r="I17" s="28">
        <v>-1825</v>
      </c>
      <c r="J17" s="28">
        <v>-405</v>
      </c>
      <c r="K17" s="28">
        <v>7323</v>
      </c>
      <c r="L17" s="61">
        <f t="shared" si="0"/>
        <v>0</v>
      </c>
      <c r="M17" s="61">
        <f t="shared" si="1"/>
        <v>-1825</v>
      </c>
    </row>
    <row r="18" spans="1:37" ht="12.6" customHeight="1" x14ac:dyDescent="0.2">
      <c r="A18" s="623">
        <v>0.58333333333333304</v>
      </c>
      <c r="B18" s="201">
        <v>3660</v>
      </c>
      <c r="C18" s="28">
        <v>4142</v>
      </c>
      <c r="D18" s="28">
        <v>758</v>
      </c>
      <c r="E18" s="28">
        <v>118</v>
      </c>
      <c r="F18" s="28">
        <v>0</v>
      </c>
      <c r="G18" s="28">
        <v>732</v>
      </c>
      <c r="H18" s="28">
        <v>42</v>
      </c>
      <c r="I18" s="28">
        <v>-1472</v>
      </c>
      <c r="J18" s="28">
        <v>-714</v>
      </c>
      <c r="K18" s="28">
        <v>7266</v>
      </c>
      <c r="L18" s="61">
        <f t="shared" si="0"/>
        <v>0</v>
      </c>
      <c r="M18" s="61">
        <f t="shared" si="1"/>
        <v>-1472</v>
      </c>
    </row>
    <row r="19" spans="1:37" ht="12.6" customHeight="1" x14ac:dyDescent="0.2">
      <c r="A19" s="623">
        <v>0.625</v>
      </c>
      <c r="B19" s="201">
        <v>3657</v>
      </c>
      <c r="C19" s="28">
        <v>4187</v>
      </c>
      <c r="D19" s="28">
        <v>781</v>
      </c>
      <c r="E19" s="28">
        <v>119</v>
      </c>
      <c r="F19" s="28">
        <v>0</v>
      </c>
      <c r="G19" s="28">
        <v>502</v>
      </c>
      <c r="H19" s="28">
        <v>35</v>
      </c>
      <c r="I19" s="28">
        <v>-1285</v>
      </c>
      <c r="J19" s="28">
        <v>-712</v>
      </c>
      <c r="K19" s="28">
        <v>7284</v>
      </c>
      <c r="L19" s="61">
        <f t="shared" si="0"/>
        <v>0</v>
      </c>
      <c r="M19" s="61">
        <f t="shared" si="1"/>
        <v>-1285</v>
      </c>
    </row>
    <row r="20" spans="1:37" ht="12.6" customHeight="1" x14ac:dyDescent="0.2">
      <c r="A20" s="623">
        <v>0.66666666666666696</v>
      </c>
      <c r="B20" s="201">
        <v>3654</v>
      </c>
      <c r="C20" s="28">
        <v>4283</v>
      </c>
      <c r="D20" s="28">
        <v>752</v>
      </c>
      <c r="E20" s="28">
        <v>126</v>
      </c>
      <c r="F20" s="28">
        <v>0</v>
      </c>
      <c r="G20" s="28">
        <v>286</v>
      </c>
      <c r="H20" s="28">
        <v>37</v>
      </c>
      <c r="I20" s="28">
        <v>-1194</v>
      </c>
      <c r="J20" s="28">
        <v>-645</v>
      </c>
      <c r="K20" s="28">
        <v>7299</v>
      </c>
      <c r="L20" s="61">
        <f t="shared" si="0"/>
        <v>0</v>
      </c>
      <c r="M20" s="61">
        <f t="shared" si="1"/>
        <v>-1194</v>
      </c>
    </row>
    <row r="21" spans="1:37" ht="12.6" customHeight="1" x14ac:dyDescent="0.2">
      <c r="A21" s="623">
        <v>0.70833333333333304</v>
      </c>
      <c r="B21" s="201">
        <v>3658</v>
      </c>
      <c r="C21" s="28">
        <v>4438</v>
      </c>
      <c r="D21" s="28">
        <v>763</v>
      </c>
      <c r="E21" s="28">
        <v>133</v>
      </c>
      <c r="F21" s="28">
        <v>0</v>
      </c>
      <c r="G21" s="28">
        <v>131</v>
      </c>
      <c r="H21" s="28">
        <v>39</v>
      </c>
      <c r="I21" s="28">
        <v>-1782</v>
      </c>
      <c r="J21" s="28">
        <v>-184</v>
      </c>
      <c r="K21" s="28">
        <v>7196</v>
      </c>
      <c r="L21" s="61">
        <f t="shared" si="0"/>
        <v>0</v>
      </c>
      <c r="M21" s="61">
        <f t="shared" si="1"/>
        <v>-1782</v>
      </c>
    </row>
    <row r="22" spans="1:37" ht="12.6" customHeight="1" x14ac:dyDescent="0.2">
      <c r="A22" s="623">
        <v>0.75</v>
      </c>
      <c r="B22" s="201">
        <v>3661</v>
      </c>
      <c r="C22" s="28">
        <v>4779</v>
      </c>
      <c r="D22" s="28">
        <v>767</v>
      </c>
      <c r="E22" s="28">
        <v>127</v>
      </c>
      <c r="F22" s="28">
        <v>44</v>
      </c>
      <c r="G22" s="28">
        <v>44</v>
      </c>
      <c r="H22" s="28">
        <v>33</v>
      </c>
      <c r="I22" s="28">
        <v>-2042</v>
      </c>
      <c r="J22" s="28">
        <v>0</v>
      </c>
      <c r="K22" s="28">
        <v>7413</v>
      </c>
      <c r="L22" s="61">
        <f t="shared" si="0"/>
        <v>0</v>
      </c>
      <c r="M22" s="61">
        <f t="shared" si="1"/>
        <v>-2042</v>
      </c>
    </row>
    <row r="23" spans="1:37" ht="12.6" customHeight="1" x14ac:dyDescent="0.2">
      <c r="A23" s="623">
        <v>0.79166666666666696</v>
      </c>
      <c r="B23" s="201">
        <v>3661</v>
      </c>
      <c r="C23" s="28">
        <v>4933</v>
      </c>
      <c r="D23" s="28">
        <v>770</v>
      </c>
      <c r="E23" s="28">
        <v>205</v>
      </c>
      <c r="F23" s="28">
        <v>1</v>
      </c>
      <c r="G23" s="28">
        <v>6</v>
      </c>
      <c r="H23" s="28">
        <v>37</v>
      </c>
      <c r="I23" s="28">
        <v>-1981</v>
      </c>
      <c r="J23" s="28">
        <v>0</v>
      </c>
      <c r="K23" s="28">
        <v>7632</v>
      </c>
      <c r="L23" s="61">
        <f t="shared" si="0"/>
        <v>0</v>
      </c>
      <c r="M23" s="61">
        <f t="shared" si="1"/>
        <v>-1981</v>
      </c>
    </row>
    <row r="24" spans="1:37" ht="12.6" customHeight="1" x14ac:dyDescent="0.2">
      <c r="A24" s="623">
        <v>0.83333333333333304</v>
      </c>
      <c r="B24" s="201">
        <v>3665</v>
      </c>
      <c r="C24" s="28">
        <v>4971</v>
      </c>
      <c r="D24" s="28">
        <v>771</v>
      </c>
      <c r="E24" s="28">
        <v>241</v>
      </c>
      <c r="F24" s="28">
        <v>543</v>
      </c>
      <c r="G24" s="28">
        <v>2</v>
      </c>
      <c r="H24" s="28">
        <v>41</v>
      </c>
      <c r="I24" s="28">
        <v>-2525</v>
      </c>
      <c r="J24" s="28">
        <v>0</v>
      </c>
      <c r="K24" s="28">
        <v>7709</v>
      </c>
      <c r="L24" s="61">
        <f t="shared" si="0"/>
        <v>0</v>
      </c>
      <c r="M24" s="61">
        <f t="shared" si="1"/>
        <v>-2525</v>
      </c>
    </row>
    <row r="25" spans="1:37" ht="12.6" customHeight="1" x14ac:dyDescent="0.2">
      <c r="A25" s="623">
        <v>0.875</v>
      </c>
      <c r="B25" s="201">
        <v>3669</v>
      </c>
      <c r="C25" s="28">
        <v>5074</v>
      </c>
      <c r="D25" s="28">
        <v>768</v>
      </c>
      <c r="E25" s="28">
        <v>226</v>
      </c>
      <c r="F25" s="28">
        <v>589</v>
      </c>
      <c r="G25" s="28">
        <v>0</v>
      </c>
      <c r="H25" s="28">
        <v>48</v>
      </c>
      <c r="I25" s="28">
        <v>-2975</v>
      </c>
      <c r="J25" s="28">
        <v>0</v>
      </c>
      <c r="K25" s="28">
        <v>7399</v>
      </c>
      <c r="L25" s="61">
        <f t="shared" si="0"/>
        <v>0</v>
      </c>
      <c r="M25" s="61">
        <f t="shared" si="1"/>
        <v>-2975</v>
      </c>
    </row>
    <row r="26" spans="1:37" ht="12.6" customHeight="1" x14ac:dyDescent="0.2">
      <c r="A26" s="623">
        <v>0.91666666666666696</v>
      </c>
      <c r="B26" s="201">
        <v>3671</v>
      </c>
      <c r="C26" s="28">
        <v>5002</v>
      </c>
      <c r="D26" s="28">
        <v>735</v>
      </c>
      <c r="E26" s="28">
        <v>222</v>
      </c>
      <c r="F26" s="28">
        <v>466</v>
      </c>
      <c r="G26" s="28">
        <v>0</v>
      </c>
      <c r="H26" s="28">
        <v>46</v>
      </c>
      <c r="I26" s="28">
        <v>-2919</v>
      </c>
      <c r="J26" s="28">
        <v>0</v>
      </c>
      <c r="K26" s="28">
        <v>7223</v>
      </c>
      <c r="L26" s="61">
        <f t="shared" si="0"/>
        <v>0</v>
      </c>
      <c r="M26" s="61">
        <f t="shared" si="1"/>
        <v>-2919</v>
      </c>
    </row>
    <row r="27" spans="1:37" ht="12" customHeight="1" thickBot="1" x14ac:dyDescent="0.25">
      <c r="A27" s="622">
        <v>0.95833333333333304</v>
      </c>
      <c r="B27" s="35">
        <v>3674</v>
      </c>
      <c r="C27" s="35">
        <v>4981</v>
      </c>
      <c r="D27" s="35">
        <v>720</v>
      </c>
      <c r="E27" s="35">
        <v>127</v>
      </c>
      <c r="F27" s="35">
        <v>420</v>
      </c>
      <c r="G27" s="35">
        <v>0</v>
      </c>
      <c r="H27" s="35">
        <v>44</v>
      </c>
      <c r="I27" s="35">
        <v>-2999</v>
      </c>
      <c r="J27" s="35">
        <v>0</v>
      </c>
      <c r="K27" s="35">
        <v>6967</v>
      </c>
      <c r="L27" s="61">
        <f>IF(I27&lt;0,0,I27)</f>
        <v>0</v>
      </c>
      <c r="M27" s="61">
        <f>IF(I27&lt;0,I27,0)</f>
        <v>-2999</v>
      </c>
      <c r="AJ27" s="26"/>
      <c r="AK27" s="26"/>
    </row>
    <row r="28" spans="1:37" s="26" customFormat="1" ht="11.25" customHeight="1" x14ac:dyDescent="0.2">
      <c r="AJ28" s="21"/>
      <c r="AK28" s="21"/>
    </row>
    <row r="29" spans="1:37" ht="24" x14ac:dyDescent="0.2">
      <c r="A29" s="309" t="s">
        <v>67</v>
      </c>
      <c r="B29" s="224" t="s">
        <v>8</v>
      </c>
      <c r="C29" s="224" t="s">
        <v>36</v>
      </c>
      <c r="D29" s="224" t="s">
        <v>119</v>
      </c>
      <c r="E29" s="224" t="s">
        <v>59</v>
      </c>
      <c r="F29" s="224" t="s">
        <v>60</v>
      </c>
      <c r="G29" s="224" t="s">
        <v>62</v>
      </c>
      <c r="H29" s="224" t="s">
        <v>61</v>
      </c>
      <c r="I29" s="224" t="s">
        <v>73</v>
      </c>
      <c r="J29" s="224" t="s">
        <v>120</v>
      </c>
      <c r="K29" s="224" t="s">
        <v>234</v>
      </c>
      <c r="N29" s="769" t="s">
        <v>448</v>
      </c>
      <c r="O29" s="769"/>
      <c r="P29" s="769"/>
      <c r="Q29" s="769"/>
      <c r="R29" s="769"/>
      <c r="S29" s="769"/>
      <c r="T29" s="769"/>
      <c r="U29" s="769"/>
      <c r="V29" s="769"/>
      <c r="W29" s="769"/>
      <c r="X29" s="769"/>
      <c r="Y29" s="769"/>
    </row>
    <row r="30" spans="1:37" x14ac:dyDescent="0.2">
      <c r="A30" s="621">
        <v>0</v>
      </c>
      <c r="B30" s="68">
        <v>3375</v>
      </c>
      <c r="C30" s="68">
        <v>3988</v>
      </c>
      <c r="D30" s="68">
        <v>686</v>
      </c>
      <c r="E30" s="68">
        <v>152</v>
      </c>
      <c r="F30" s="68">
        <v>0</v>
      </c>
      <c r="G30" s="68">
        <v>0</v>
      </c>
      <c r="H30" s="68">
        <v>48</v>
      </c>
      <c r="I30" s="68">
        <v>-2390</v>
      </c>
      <c r="J30" s="68">
        <v>-5</v>
      </c>
      <c r="K30" s="68">
        <v>5854</v>
      </c>
      <c r="L30" s="61">
        <f t="shared" ref="L30:L53" si="2">IF(I30&lt;0,0,I30)</f>
        <v>0</v>
      </c>
      <c r="M30" s="61">
        <f t="shared" ref="M30:M53" si="3">IF(I30&lt;0,I30,0)</f>
        <v>-2390</v>
      </c>
    </row>
    <row r="31" spans="1:37" x14ac:dyDescent="0.2">
      <c r="A31" s="623">
        <v>4.1666666666666699E-2</v>
      </c>
      <c r="B31" s="201">
        <v>3450</v>
      </c>
      <c r="C31" s="28">
        <v>3873</v>
      </c>
      <c r="D31" s="28">
        <v>671</v>
      </c>
      <c r="E31" s="28">
        <v>147</v>
      </c>
      <c r="F31" s="28">
        <v>0</v>
      </c>
      <c r="G31" s="28">
        <v>0</v>
      </c>
      <c r="H31" s="28">
        <v>61</v>
      </c>
      <c r="I31" s="28">
        <v>-2498</v>
      </c>
      <c r="J31" s="28">
        <v>-5</v>
      </c>
      <c r="K31" s="28">
        <v>5699</v>
      </c>
      <c r="L31" s="61">
        <f t="shared" si="2"/>
        <v>0</v>
      </c>
      <c r="M31" s="61">
        <f t="shared" si="3"/>
        <v>-2498</v>
      </c>
    </row>
    <row r="32" spans="1:37" ht="12.75" customHeight="1" x14ac:dyDescent="0.2">
      <c r="A32" s="623">
        <v>8.3333333333333301E-2</v>
      </c>
      <c r="B32" s="201">
        <v>3582</v>
      </c>
      <c r="C32" s="28">
        <v>3711</v>
      </c>
      <c r="D32" s="28">
        <v>676</v>
      </c>
      <c r="E32" s="28">
        <v>147</v>
      </c>
      <c r="F32" s="28">
        <v>0</v>
      </c>
      <c r="G32" s="28">
        <v>0</v>
      </c>
      <c r="H32" s="28">
        <v>58</v>
      </c>
      <c r="I32" s="28">
        <v>-2346</v>
      </c>
      <c r="J32" s="28">
        <v>-164</v>
      </c>
      <c r="K32" s="28">
        <v>5664</v>
      </c>
      <c r="L32" s="61">
        <f t="shared" si="2"/>
        <v>0</v>
      </c>
      <c r="M32" s="61">
        <f t="shared" si="3"/>
        <v>-2346</v>
      </c>
    </row>
    <row r="33" spans="1:37" ht="12.75" customHeight="1" x14ac:dyDescent="0.2">
      <c r="A33" s="623">
        <v>0.125</v>
      </c>
      <c r="B33" s="201">
        <v>3641</v>
      </c>
      <c r="C33" s="59">
        <v>3756</v>
      </c>
      <c r="D33" s="59">
        <v>677</v>
      </c>
      <c r="E33" s="59">
        <v>152</v>
      </c>
      <c r="F33" s="59">
        <v>0</v>
      </c>
      <c r="G33" s="59">
        <v>0</v>
      </c>
      <c r="H33" s="59">
        <v>62</v>
      </c>
      <c r="I33" s="59">
        <v>-2107</v>
      </c>
      <c r="J33" s="59">
        <v>-471</v>
      </c>
      <c r="K33" s="59">
        <v>5710</v>
      </c>
      <c r="L33" s="61">
        <f t="shared" si="2"/>
        <v>0</v>
      </c>
      <c r="M33" s="61">
        <f t="shared" si="3"/>
        <v>-2107</v>
      </c>
    </row>
    <row r="34" spans="1:37" ht="12.75" customHeight="1" x14ac:dyDescent="0.2">
      <c r="A34" s="623">
        <v>0.16666666666666699</v>
      </c>
      <c r="B34" s="201">
        <v>3638</v>
      </c>
      <c r="C34" s="28">
        <v>3585</v>
      </c>
      <c r="D34" s="28">
        <v>673</v>
      </c>
      <c r="E34" s="28">
        <v>147</v>
      </c>
      <c r="F34" s="28">
        <v>0</v>
      </c>
      <c r="G34" s="28">
        <v>2</v>
      </c>
      <c r="H34" s="28">
        <v>47</v>
      </c>
      <c r="I34" s="28">
        <v>-1918</v>
      </c>
      <c r="J34" s="28">
        <v>-582</v>
      </c>
      <c r="K34" s="28">
        <v>5592</v>
      </c>
      <c r="L34" s="61">
        <f t="shared" si="2"/>
        <v>0</v>
      </c>
      <c r="M34" s="61">
        <f t="shared" si="3"/>
        <v>-1918</v>
      </c>
    </row>
    <row r="35" spans="1:37" ht="12.75" customHeight="1" x14ac:dyDescent="0.2">
      <c r="A35" s="624">
        <v>0.20833333333333301</v>
      </c>
      <c r="B35" s="608">
        <v>3635</v>
      </c>
      <c r="C35" s="244">
        <v>3527</v>
      </c>
      <c r="D35" s="244">
        <v>684</v>
      </c>
      <c r="E35" s="244">
        <v>146</v>
      </c>
      <c r="F35" s="244">
        <v>0</v>
      </c>
      <c r="G35" s="244">
        <v>12</v>
      </c>
      <c r="H35" s="244">
        <v>39</v>
      </c>
      <c r="I35" s="244">
        <v>-2106</v>
      </c>
      <c r="J35" s="244">
        <v>-580</v>
      </c>
      <c r="K35" s="244">
        <v>5357</v>
      </c>
      <c r="L35" s="61">
        <f t="shared" si="2"/>
        <v>0</v>
      </c>
      <c r="M35" s="61">
        <f t="shared" si="3"/>
        <v>-2106</v>
      </c>
    </row>
    <row r="36" spans="1:37" ht="12.75" customHeight="1" x14ac:dyDescent="0.2">
      <c r="A36" s="623">
        <v>0.25</v>
      </c>
      <c r="B36" s="201">
        <v>3566</v>
      </c>
      <c r="C36" s="28">
        <v>3615</v>
      </c>
      <c r="D36" s="28">
        <v>680</v>
      </c>
      <c r="E36" s="28">
        <v>153</v>
      </c>
      <c r="F36" s="28">
        <v>0</v>
      </c>
      <c r="G36" s="28">
        <v>90</v>
      </c>
      <c r="H36" s="28">
        <v>29</v>
      </c>
      <c r="I36" s="28">
        <v>-2017</v>
      </c>
      <c r="J36" s="28">
        <v>-578</v>
      </c>
      <c r="K36" s="28">
        <v>5538</v>
      </c>
      <c r="L36" s="61">
        <f t="shared" si="2"/>
        <v>0</v>
      </c>
      <c r="M36" s="61">
        <f t="shared" si="3"/>
        <v>-2017</v>
      </c>
    </row>
    <row r="37" spans="1:37" ht="12.75" customHeight="1" x14ac:dyDescent="0.2">
      <c r="A37" s="623">
        <v>0.29166666666666702</v>
      </c>
      <c r="B37" s="201">
        <v>3478</v>
      </c>
      <c r="C37" s="28">
        <v>3913</v>
      </c>
      <c r="D37" s="28">
        <v>684</v>
      </c>
      <c r="E37" s="28">
        <v>158</v>
      </c>
      <c r="F37" s="28">
        <v>0</v>
      </c>
      <c r="G37" s="28">
        <v>276</v>
      </c>
      <c r="H37" s="28">
        <v>24</v>
      </c>
      <c r="I37" s="28">
        <v>-2067</v>
      </c>
      <c r="J37" s="28">
        <v>-501</v>
      </c>
      <c r="K37" s="28">
        <v>5965</v>
      </c>
      <c r="L37" s="61">
        <f t="shared" si="2"/>
        <v>0</v>
      </c>
      <c r="M37" s="61">
        <f t="shared" si="3"/>
        <v>-2067</v>
      </c>
    </row>
    <row r="38" spans="1:37" ht="12.75" customHeight="1" x14ac:dyDescent="0.2">
      <c r="A38" s="623">
        <v>0.33333333333333298</v>
      </c>
      <c r="B38" s="201">
        <v>3423</v>
      </c>
      <c r="C38" s="28">
        <v>3903</v>
      </c>
      <c r="D38" s="28">
        <v>691</v>
      </c>
      <c r="E38" s="28">
        <v>173</v>
      </c>
      <c r="F38" s="28">
        <v>0</v>
      </c>
      <c r="G38" s="28">
        <v>539</v>
      </c>
      <c r="H38" s="28">
        <v>32</v>
      </c>
      <c r="I38" s="28">
        <v>-1952</v>
      </c>
      <c r="J38" s="28">
        <v>-385</v>
      </c>
      <c r="K38" s="28">
        <v>6424</v>
      </c>
      <c r="L38" s="61">
        <f t="shared" si="2"/>
        <v>0</v>
      </c>
      <c r="M38" s="61">
        <f t="shared" si="3"/>
        <v>-1952</v>
      </c>
    </row>
    <row r="39" spans="1:37" ht="12.75" customHeight="1" x14ac:dyDescent="0.2">
      <c r="A39" s="623">
        <v>0.375</v>
      </c>
      <c r="B39" s="201">
        <v>3370</v>
      </c>
      <c r="C39" s="28">
        <v>4053</v>
      </c>
      <c r="D39" s="28">
        <v>692</v>
      </c>
      <c r="E39" s="28">
        <v>165</v>
      </c>
      <c r="F39" s="28">
        <v>222</v>
      </c>
      <c r="G39" s="28">
        <v>753</v>
      </c>
      <c r="H39" s="28">
        <v>32</v>
      </c>
      <c r="I39" s="28">
        <v>-2378</v>
      </c>
      <c r="J39" s="28">
        <v>-5</v>
      </c>
      <c r="K39" s="28">
        <v>6904</v>
      </c>
      <c r="L39" s="61">
        <f t="shared" si="2"/>
        <v>0</v>
      </c>
      <c r="M39" s="61">
        <f t="shared" si="3"/>
        <v>-2378</v>
      </c>
    </row>
    <row r="40" spans="1:37" ht="12.75" customHeight="1" x14ac:dyDescent="0.2">
      <c r="A40" s="623">
        <v>0.41666666666666702</v>
      </c>
      <c r="B40" s="201">
        <v>3364</v>
      </c>
      <c r="C40" s="28">
        <v>3973</v>
      </c>
      <c r="D40" s="28">
        <v>693</v>
      </c>
      <c r="E40" s="28">
        <v>152</v>
      </c>
      <c r="F40" s="28">
        <v>243</v>
      </c>
      <c r="G40" s="28">
        <v>882</v>
      </c>
      <c r="H40" s="28">
        <v>22</v>
      </c>
      <c r="I40" s="28">
        <v>-2129</v>
      </c>
      <c r="J40" s="28">
        <v>0</v>
      </c>
      <c r="K40" s="28">
        <v>7200</v>
      </c>
      <c r="L40" s="61">
        <f t="shared" si="2"/>
        <v>0</v>
      </c>
      <c r="M40" s="61">
        <f t="shared" si="3"/>
        <v>-2129</v>
      </c>
    </row>
    <row r="41" spans="1:37" x14ac:dyDescent="0.2">
      <c r="A41" s="623">
        <v>0.45833333333333298</v>
      </c>
      <c r="B41" s="201">
        <v>3356</v>
      </c>
      <c r="C41" s="28">
        <v>4110</v>
      </c>
      <c r="D41" s="28">
        <v>696</v>
      </c>
      <c r="E41" s="28">
        <v>154</v>
      </c>
      <c r="F41" s="28">
        <v>198</v>
      </c>
      <c r="G41" s="28">
        <v>932</v>
      </c>
      <c r="H41" s="28">
        <v>21</v>
      </c>
      <c r="I41" s="28">
        <v>-2105</v>
      </c>
      <c r="J41" s="28">
        <v>0</v>
      </c>
      <c r="K41" s="28">
        <v>7362</v>
      </c>
      <c r="L41" s="61">
        <f t="shared" si="2"/>
        <v>0</v>
      </c>
      <c r="M41" s="61">
        <f t="shared" si="3"/>
        <v>-2105</v>
      </c>
      <c r="AJ41" s="26"/>
      <c r="AK41" s="26"/>
    </row>
    <row r="42" spans="1:37" s="26" customFormat="1" x14ac:dyDescent="0.2">
      <c r="A42" s="623">
        <v>0.5</v>
      </c>
      <c r="B42" s="201">
        <v>3346</v>
      </c>
      <c r="C42" s="28">
        <v>4062</v>
      </c>
      <c r="D42" s="28">
        <v>689</v>
      </c>
      <c r="E42" s="28">
        <v>154</v>
      </c>
      <c r="F42" s="28">
        <v>1</v>
      </c>
      <c r="G42" s="28">
        <v>1056</v>
      </c>
      <c r="H42" s="28">
        <v>18</v>
      </c>
      <c r="I42" s="28">
        <v>-2162</v>
      </c>
      <c r="J42" s="28">
        <v>0</v>
      </c>
      <c r="K42" s="28">
        <v>7164</v>
      </c>
      <c r="L42" s="61">
        <f t="shared" si="2"/>
        <v>0</v>
      </c>
      <c r="M42" s="61">
        <f t="shared" si="3"/>
        <v>-2162</v>
      </c>
      <c r="AJ42" s="21"/>
      <c r="AK42" s="21"/>
    </row>
    <row r="43" spans="1:37" x14ac:dyDescent="0.2">
      <c r="A43" s="623">
        <v>0.54166666666666696</v>
      </c>
      <c r="B43" s="201">
        <v>3335</v>
      </c>
      <c r="C43" s="28">
        <v>4072</v>
      </c>
      <c r="D43" s="28">
        <v>685</v>
      </c>
      <c r="E43" s="28">
        <v>146</v>
      </c>
      <c r="F43" s="28">
        <v>0</v>
      </c>
      <c r="G43" s="28">
        <v>1122</v>
      </c>
      <c r="H43" s="28">
        <v>25</v>
      </c>
      <c r="I43" s="28">
        <v>-1839</v>
      </c>
      <c r="J43" s="28">
        <v>-478</v>
      </c>
      <c r="K43" s="28">
        <v>7068</v>
      </c>
      <c r="L43" s="61">
        <f t="shared" si="2"/>
        <v>0</v>
      </c>
      <c r="M43" s="61">
        <f t="shared" si="3"/>
        <v>-1839</v>
      </c>
    </row>
    <row r="44" spans="1:37" x14ac:dyDescent="0.2">
      <c r="A44" s="623">
        <v>0.58333333333333304</v>
      </c>
      <c r="B44" s="201">
        <v>3328</v>
      </c>
      <c r="C44" s="28">
        <v>3753</v>
      </c>
      <c r="D44" s="28">
        <v>683</v>
      </c>
      <c r="E44" s="28">
        <v>146</v>
      </c>
      <c r="F44" s="28">
        <v>0</v>
      </c>
      <c r="G44" s="28">
        <v>1121</v>
      </c>
      <c r="H44" s="28">
        <v>28</v>
      </c>
      <c r="I44" s="28">
        <v>-1772</v>
      </c>
      <c r="J44" s="28">
        <v>-306</v>
      </c>
      <c r="K44" s="28">
        <v>6981</v>
      </c>
      <c r="L44" s="61">
        <f t="shared" si="2"/>
        <v>0</v>
      </c>
      <c r="M44" s="61">
        <f t="shared" si="3"/>
        <v>-1772</v>
      </c>
    </row>
    <row r="45" spans="1:37" x14ac:dyDescent="0.2">
      <c r="A45" s="623">
        <v>0.625</v>
      </c>
      <c r="B45" s="201">
        <v>3320</v>
      </c>
      <c r="C45" s="28">
        <v>3796</v>
      </c>
      <c r="D45" s="28">
        <v>684</v>
      </c>
      <c r="E45" s="28">
        <v>147</v>
      </c>
      <c r="F45" s="28">
        <v>0</v>
      </c>
      <c r="G45" s="28">
        <v>1022</v>
      </c>
      <c r="H45" s="28">
        <v>35</v>
      </c>
      <c r="I45" s="28">
        <v>-1662</v>
      </c>
      <c r="J45" s="28">
        <v>-353</v>
      </c>
      <c r="K45" s="28">
        <v>6989</v>
      </c>
      <c r="L45" s="61">
        <f t="shared" si="2"/>
        <v>0</v>
      </c>
      <c r="M45" s="61">
        <f t="shared" si="3"/>
        <v>-1662</v>
      </c>
    </row>
    <row r="46" spans="1:37" x14ac:dyDescent="0.2">
      <c r="A46" s="623">
        <v>0.66666666666666696</v>
      </c>
      <c r="B46" s="201">
        <v>3317</v>
      </c>
      <c r="C46" s="28">
        <v>3725</v>
      </c>
      <c r="D46" s="28">
        <v>684</v>
      </c>
      <c r="E46" s="28">
        <v>153</v>
      </c>
      <c r="F46" s="28">
        <v>0</v>
      </c>
      <c r="G46" s="28">
        <v>786</v>
      </c>
      <c r="H46" s="28">
        <v>40</v>
      </c>
      <c r="I46" s="28">
        <v>-1468</v>
      </c>
      <c r="J46" s="28">
        <v>-248</v>
      </c>
      <c r="K46" s="28">
        <v>6989</v>
      </c>
      <c r="L46" s="61">
        <f t="shared" si="2"/>
        <v>0</v>
      </c>
      <c r="M46" s="61">
        <f t="shared" si="3"/>
        <v>-1468</v>
      </c>
    </row>
    <row r="47" spans="1:37" x14ac:dyDescent="0.2">
      <c r="A47" s="623">
        <v>0.70833333333333304</v>
      </c>
      <c r="B47" s="201">
        <v>3317</v>
      </c>
      <c r="C47" s="28">
        <v>3725</v>
      </c>
      <c r="D47" s="28">
        <v>685</v>
      </c>
      <c r="E47" s="28">
        <v>154</v>
      </c>
      <c r="F47" s="28">
        <v>0</v>
      </c>
      <c r="G47" s="28">
        <v>537</v>
      </c>
      <c r="H47" s="28">
        <v>49</v>
      </c>
      <c r="I47" s="28">
        <v>-1693</v>
      </c>
      <c r="J47" s="28">
        <v>0</v>
      </c>
      <c r="K47" s="28">
        <v>6774</v>
      </c>
      <c r="L47" s="61">
        <f t="shared" si="2"/>
        <v>0</v>
      </c>
      <c r="M47" s="61">
        <f t="shared" si="3"/>
        <v>-1693</v>
      </c>
    </row>
    <row r="48" spans="1:37" x14ac:dyDescent="0.2">
      <c r="A48" s="623">
        <v>0.75</v>
      </c>
      <c r="B48" s="201">
        <v>3317</v>
      </c>
      <c r="C48" s="28">
        <v>3858</v>
      </c>
      <c r="D48" s="28">
        <v>698</v>
      </c>
      <c r="E48" s="28">
        <v>149</v>
      </c>
      <c r="F48" s="28">
        <v>0</v>
      </c>
      <c r="G48" s="28">
        <v>268</v>
      </c>
      <c r="H48" s="28">
        <v>51</v>
      </c>
      <c r="I48" s="28">
        <v>-1501</v>
      </c>
      <c r="J48" s="28">
        <v>0</v>
      </c>
      <c r="K48" s="28">
        <v>6840</v>
      </c>
      <c r="L48" s="61">
        <f t="shared" si="2"/>
        <v>0</v>
      </c>
      <c r="M48" s="61">
        <f t="shared" si="3"/>
        <v>-1501</v>
      </c>
    </row>
    <row r="49" spans="1:25" x14ac:dyDescent="0.2">
      <c r="A49" s="623">
        <v>0.79166666666666696</v>
      </c>
      <c r="B49" s="201">
        <v>3318</v>
      </c>
      <c r="C49" s="28">
        <v>3832</v>
      </c>
      <c r="D49" s="28">
        <v>702</v>
      </c>
      <c r="E49" s="28">
        <v>206</v>
      </c>
      <c r="F49" s="28">
        <v>30</v>
      </c>
      <c r="G49" s="28">
        <v>105</v>
      </c>
      <c r="H49" s="28">
        <v>52</v>
      </c>
      <c r="I49" s="28">
        <v>-1312</v>
      </c>
      <c r="J49" s="28">
        <v>0</v>
      </c>
      <c r="K49" s="28">
        <v>6933</v>
      </c>
      <c r="L49" s="61">
        <f t="shared" si="2"/>
        <v>0</v>
      </c>
      <c r="M49" s="61">
        <f t="shared" si="3"/>
        <v>-1312</v>
      </c>
    </row>
    <row r="50" spans="1:25" x14ac:dyDescent="0.2">
      <c r="A50" s="623">
        <v>0.83333333333333304</v>
      </c>
      <c r="B50" s="201">
        <v>3322</v>
      </c>
      <c r="C50" s="28">
        <v>3833</v>
      </c>
      <c r="D50" s="28">
        <v>699</v>
      </c>
      <c r="E50" s="28">
        <v>264</v>
      </c>
      <c r="F50" s="28">
        <v>23</v>
      </c>
      <c r="G50" s="28">
        <v>18</v>
      </c>
      <c r="H50" s="28">
        <v>68</v>
      </c>
      <c r="I50" s="28">
        <v>-1313</v>
      </c>
      <c r="J50" s="28">
        <v>0</v>
      </c>
      <c r="K50" s="28">
        <v>6914</v>
      </c>
      <c r="L50" s="61">
        <f t="shared" si="2"/>
        <v>0</v>
      </c>
      <c r="M50" s="61">
        <f t="shared" si="3"/>
        <v>-1313</v>
      </c>
    </row>
    <row r="51" spans="1:25" x14ac:dyDescent="0.2">
      <c r="A51" s="623">
        <v>0.875</v>
      </c>
      <c r="B51" s="201">
        <v>3333</v>
      </c>
      <c r="C51" s="28">
        <v>3836</v>
      </c>
      <c r="D51" s="28">
        <v>693</v>
      </c>
      <c r="E51" s="28">
        <v>351</v>
      </c>
      <c r="F51" s="28">
        <v>0</v>
      </c>
      <c r="G51" s="28">
        <v>3</v>
      </c>
      <c r="H51" s="28">
        <v>95</v>
      </c>
      <c r="I51" s="28">
        <v>-1254</v>
      </c>
      <c r="J51" s="28">
        <v>-13</v>
      </c>
      <c r="K51" s="28">
        <v>7044</v>
      </c>
      <c r="L51" s="61">
        <f t="shared" si="2"/>
        <v>0</v>
      </c>
      <c r="M51" s="61">
        <f t="shared" si="3"/>
        <v>-1254</v>
      </c>
    </row>
    <row r="52" spans="1:25" x14ac:dyDescent="0.2">
      <c r="A52" s="623">
        <v>0.91666666666666696</v>
      </c>
      <c r="B52" s="201">
        <v>3340</v>
      </c>
      <c r="C52" s="28">
        <v>3935</v>
      </c>
      <c r="D52" s="28">
        <v>690</v>
      </c>
      <c r="E52" s="28">
        <v>413</v>
      </c>
      <c r="F52" s="28">
        <v>0</v>
      </c>
      <c r="G52" s="28">
        <v>0</v>
      </c>
      <c r="H52" s="28">
        <v>114</v>
      </c>
      <c r="I52" s="28">
        <v>-1328</v>
      </c>
      <c r="J52" s="28">
        <v>-98</v>
      </c>
      <c r="K52" s="28">
        <v>7066</v>
      </c>
      <c r="L52" s="61">
        <f t="shared" si="2"/>
        <v>0</v>
      </c>
      <c r="M52" s="61">
        <f t="shared" si="3"/>
        <v>-1328</v>
      </c>
    </row>
    <row r="53" spans="1:25" ht="12.75" thickBot="1" x14ac:dyDescent="0.25">
      <c r="A53" s="622">
        <v>0.95833333333333304</v>
      </c>
      <c r="B53" s="35">
        <v>3344</v>
      </c>
      <c r="C53" s="35">
        <v>3960</v>
      </c>
      <c r="D53" s="35">
        <v>683</v>
      </c>
      <c r="E53" s="35">
        <v>163</v>
      </c>
      <c r="F53" s="35">
        <v>0</v>
      </c>
      <c r="G53" s="35">
        <v>0</v>
      </c>
      <c r="H53" s="35">
        <v>114</v>
      </c>
      <c r="I53" s="35">
        <v>-1510</v>
      </c>
      <c r="J53" s="35">
        <v>-108</v>
      </c>
      <c r="K53" s="35">
        <v>6646</v>
      </c>
      <c r="L53" s="61">
        <f t="shared" si="2"/>
        <v>0</v>
      </c>
      <c r="M53" s="61">
        <f t="shared" si="3"/>
        <v>-1510</v>
      </c>
    </row>
    <row r="55" spans="1:25" ht="24" x14ac:dyDescent="0.2">
      <c r="A55" s="309" t="s">
        <v>67</v>
      </c>
      <c r="B55" s="224" t="s">
        <v>8</v>
      </c>
      <c r="C55" s="224" t="s">
        <v>36</v>
      </c>
      <c r="D55" s="224" t="s">
        <v>119</v>
      </c>
      <c r="E55" s="224" t="s">
        <v>59</v>
      </c>
      <c r="F55" s="224" t="s">
        <v>60</v>
      </c>
      <c r="G55" s="224" t="s">
        <v>62</v>
      </c>
      <c r="H55" s="224" t="s">
        <v>61</v>
      </c>
      <c r="I55" s="224" t="s">
        <v>73</v>
      </c>
      <c r="J55" s="224" t="s">
        <v>120</v>
      </c>
      <c r="K55" s="224" t="s">
        <v>234</v>
      </c>
      <c r="N55" s="769" t="s">
        <v>449</v>
      </c>
      <c r="O55" s="769"/>
      <c r="P55" s="769"/>
      <c r="Q55" s="769"/>
      <c r="R55" s="769"/>
      <c r="S55" s="769"/>
      <c r="T55" s="769"/>
      <c r="U55" s="769"/>
      <c r="V55" s="769"/>
      <c r="W55" s="769"/>
      <c r="X55" s="769"/>
      <c r="Y55" s="769"/>
    </row>
    <row r="56" spans="1:25" x14ac:dyDescent="0.2">
      <c r="A56" s="621">
        <v>0</v>
      </c>
      <c r="B56" s="68">
        <v>2564</v>
      </c>
      <c r="C56" s="68">
        <v>4078</v>
      </c>
      <c r="D56" s="68">
        <v>627</v>
      </c>
      <c r="E56" s="68">
        <v>195</v>
      </c>
      <c r="F56" s="68">
        <v>0</v>
      </c>
      <c r="G56" s="68">
        <v>0</v>
      </c>
      <c r="H56" s="68">
        <v>17</v>
      </c>
      <c r="I56" s="68">
        <v>-1812</v>
      </c>
      <c r="J56" s="68">
        <v>0</v>
      </c>
      <c r="K56" s="68">
        <v>5669</v>
      </c>
      <c r="L56" s="61">
        <f>IF(I56&lt;0,0,I56)</f>
        <v>0</v>
      </c>
      <c r="M56" s="61">
        <f>IF(I56&lt;0,I56,0)</f>
        <v>-1812</v>
      </c>
    </row>
    <row r="57" spans="1:25" x14ac:dyDescent="0.2">
      <c r="A57" s="623">
        <v>4.1666666666666699E-2</v>
      </c>
      <c r="B57" s="201">
        <v>2568</v>
      </c>
      <c r="C57" s="28">
        <v>4023</v>
      </c>
      <c r="D57" s="28">
        <v>636</v>
      </c>
      <c r="E57" s="28">
        <v>147</v>
      </c>
      <c r="F57" s="28">
        <v>0</v>
      </c>
      <c r="G57" s="28">
        <v>0</v>
      </c>
      <c r="H57" s="28">
        <v>18</v>
      </c>
      <c r="I57" s="28">
        <v>-1846</v>
      </c>
      <c r="J57" s="28">
        <v>0</v>
      </c>
      <c r="K57" s="28">
        <v>5546</v>
      </c>
      <c r="L57" s="61">
        <f>IF(I57&lt;0,0,I57)</f>
        <v>0</v>
      </c>
      <c r="M57" s="61">
        <f>IF(I57&lt;0,I57,0)</f>
        <v>-1846</v>
      </c>
    </row>
    <row r="58" spans="1:25" x14ac:dyDescent="0.2">
      <c r="A58" s="623">
        <v>8.3333333333333398E-2</v>
      </c>
      <c r="B58" s="201">
        <v>2566</v>
      </c>
      <c r="C58" s="28">
        <v>3903</v>
      </c>
      <c r="D58" s="28">
        <v>635</v>
      </c>
      <c r="E58" s="28">
        <v>146</v>
      </c>
      <c r="F58" s="28">
        <v>0</v>
      </c>
      <c r="G58" s="28">
        <v>0</v>
      </c>
      <c r="H58" s="28">
        <v>18</v>
      </c>
      <c r="I58" s="28">
        <v>-1793</v>
      </c>
      <c r="J58" s="28">
        <v>0</v>
      </c>
      <c r="K58" s="28">
        <v>5475</v>
      </c>
      <c r="L58" s="61"/>
      <c r="M58" s="61"/>
    </row>
    <row r="59" spans="1:25" x14ac:dyDescent="0.2">
      <c r="A59" s="623">
        <v>0.125</v>
      </c>
      <c r="B59" s="201">
        <v>2568</v>
      </c>
      <c r="C59" s="59">
        <v>3819</v>
      </c>
      <c r="D59" s="59">
        <v>628</v>
      </c>
      <c r="E59" s="59">
        <v>146</v>
      </c>
      <c r="F59" s="59">
        <v>0</v>
      </c>
      <c r="G59" s="59">
        <v>0</v>
      </c>
      <c r="H59" s="59">
        <v>21</v>
      </c>
      <c r="I59" s="59">
        <v>-1682</v>
      </c>
      <c r="J59" s="59">
        <v>0</v>
      </c>
      <c r="K59" s="59">
        <v>5500</v>
      </c>
      <c r="L59" s="61">
        <f t="shared" ref="L59:L79" si="4">IF(I59&lt;0,0,I59)</f>
        <v>0</v>
      </c>
      <c r="M59" s="61">
        <f t="shared" ref="M59:M79" si="5">IF(I59&lt;0,I59,0)</f>
        <v>-1682</v>
      </c>
    </row>
    <row r="60" spans="1:25" x14ac:dyDescent="0.2">
      <c r="A60" s="623">
        <v>0.16666666666666699</v>
      </c>
      <c r="B60" s="201">
        <v>2571</v>
      </c>
      <c r="C60" s="28">
        <v>3612</v>
      </c>
      <c r="D60" s="28">
        <v>620</v>
      </c>
      <c r="E60" s="28">
        <v>146</v>
      </c>
      <c r="F60" s="28">
        <v>0</v>
      </c>
      <c r="G60" s="28">
        <v>1</v>
      </c>
      <c r="H60" s="28">
        <v>38</v>
      </c>
      <c r="I60" s="28">
        <v>-1483</v>
      </c>
      <c r="J60" s="28">
        <v>-206</v>
      </c>
      <c r="K60" s="28">
        <v>5299</v>
      </c>
      <c r="L60" s="61">
        <f t="shared" si="4"/>
        <v>0</v>
      </c>
      <c r="M60" s="61">
        <f t="shared" si="5"/>
        <v>-1483</v>
      </c>
    </row>
    <row r="61" spans="1:25" x14ac:dyDescent="0.2">
      <c r="A61" s="623">
        <v>0.20833333333333301</v>
      </c>
      <c r="B61" s="201">
        <v>2574</v>
      </c>
      <c r="C61" s="28">
        <v>3691</v>
      </c>
      <c r="D61" s="28">
        <v>622</v>
      </c>
      <c r="E61" s="28">
        <v>146</v>
      </c>
      <c r="F61" s="28">
        <v>0</v>
      </c>
      <c r="G61" s="28">
        <v>27</v>
      </c>
      <c r="H61" s="28">
        <v>30</v>
      </c>
      <c r="I61" s="28">
        <v>-1741</v>
      </c>
      <c r="J61" s="28">
        <v>-206</v>
      </c>
      <c r="K61" s="28">
        <v>5143</v>
      </c>
      <c r="L61" s="61">
        <f t="shared" si="4"/>
        <v>0</v>
      </c>
      <c r="M61" s="61">
        <f t="shared" si="5"/>
        <v>-1741</v>
      </c>
    </row>
    <row r="62" spans="1:25" x14ac:dyDescent="0.2">
      <c r="A62" s="623">
        <v>0.25</v>
      </c>
      <c r="B62" s="201">
        <v>2574</v>
      </c>
      <c r="C62" s="28">
        <v>3741</v>
      </c>
      <c r="D62" s="28">
        <v>627</v>
      </c>
      <c r="E62" s="28">
        <v>152</v>
      </c>
      <c r="F62" s="28">
        <v>0</v>
      </c>
      <c r="G62" s="28">
        <v>122</v>
      </c>
      <c r="H62" s="28">
        <v>21</v>
      </c>
      <c r="I62" s="28">
        <v>-1728</v>
      </c>
      <c r="J62" s="28">
        <v>-205</v>
      </c>
      <c r="K62" s="28">
        <v>5304</v>
      </c>
      <c r="L62" s="61">
        <f t="shared" si="4"/>
        <v>0</v>
      </c>
      <c r="M62" s="61">
        <f t="shared" si="5"/>
        <v>-1728</v>
      </c>
    </row>
    <row r="63" spans="1:25" x14ac:dyDescent="0.2">
      <c r="A63" s="623">
        <v>0.29166666666666702</v>
      </c>
      <c r="B63" s="201">
        <v>2575</v>
      </c>
      <c r="C63" s="28">
        <v>3763</v>
      </c>
      <c r="D63" s="28">
        <v>627</v>
      </c>
      <c r="E63" s="28">
        <v>158</v>
      </c>
      <c r="F63" s="28">
        <v>0</v>
      </c>
      <c r="G63" s="28">
        <v>295</v>
      </c>
      <c r="H63" s="28">
        <v>15</v>
      </c>
      <c r="I63" s="28">
        <v>-1690</v>
      </c>
      <c r="J63" s="28">
        <v>0</v>
      </c>
      <c r="K63" s="28">
        <v>5743</v>
      </c>
      <c r="L63" s="61">
        <f t="shared" si="4"/>
        <v>0</v>
      </c>
      <c r="M63" s="61">
        <f t="shared" si="5"/>
        <v>-1690</v>
      </c>
    </row>
    <row r="64" spans="1:25" x14ac:dyDescent="0.2">
      <c r="A64" s="623">
        <v>0.33333333333333298</v>
      </c>
      <c r="B64" s="201">
        <v>2574</v>
      </c>
      <c r="C64" s="28">
        <v>3860</v>
      </c>
      <c r="D64" s="28">
        <v>628</v>
      </c>
      <c r="E64" s="28">
        <v>168</v>
      </c>
      <c r="F64" s="28">
        <v>0</v>
      </c>
      <c r="G64" s="28">
        <v>576</v>
      </c>
      <c r="H64" s="28">
        <v>16</v>
      </c>
      <c r="I64" s="28">
        <v>-1606</v>
      </c>
      <c r="J64" s="28">
        <v>0</v>
      </c>
      <c r="K64" s="28">
        <v>6216</v>
      </c>
      <c r="L64" s="61">
        <f t="shared" si="4"/>
        <v>0</v>
      </c>
      <c r="M64" s="61">
        <f t="shared" si="5"/>
        <v>-1606</v>
      </c>
    </row>
    <row r="65" spans="1:13" x14ac:dyDescent="0.2">
      <c r="A65" s="623">
        <v>0.375</v>
      </c>
      <c r="B65" s="201">
        <v>2566</v>
      </c>
      <c r="C65" s="28">
        <v>3936</v>
      </c>
      <c r="D65" s="28">
        <v>632</v>
      </c>
      <c r="E65" s="28">
        <v>157</v>
      </c>
      <c r="F65" s="28">
        <v>0</v>
      </c>
      <c r="G65" s="28">
        <v>835</v>
      </c>
      <c r="H65" s="28">
        <v>13</v>
      </c>
      <c r="I65" s="28">
        <v>-1448</v>
      </c>
      <c r="J65" s="28">
        <v>0</v>
      </c>
      <c r="K65" s="28">
        <v>6691</v>
      </c>
      <c r="L65" s="61">
        <f t="shared" si="4"/>
        <v>0</v>
      </c>
      <c r="M65" s="61">
        <f t="shared" si="5"/>
        <v>-1448</v>
      </c>
    </row>
    <row r="66" spans="1:13" x14ac:dyDescent="0.2">
      <c r="A66" s="623">
        <v>0.41666666666666702</v>
      </c>
      <c r="B66" s="201">
        <v>2561</v>
      </c>
      <c r="C66" s="28">
        <v>4050</v>
      </c>
      <c r="D66" s="28">
        <v>628</v>
      </c>
      <c r="E66" s="28">
        <v>160</v>
      </c>
      <c r="F66" s="28">
        <v>0</v>
      </c>
      <c r="G66" s="28">
        <v>1050</v>
      </c>
      <c r="H66" s="28">
        <v>14</v>
      </c>
      <c r="I66" s="28">
        <v>-1438</v>
      </c>
      <c r="J66" s="28">
        <v>0</v>
      </c>
      <c r="K66" s="28">
        <v>7025</v>
      </c>
      <c r="L66" s="61">
        <f t="shared" si="4"/>
        <v>0</v>
      </c>
      <c r="M66" s="61">
        <f t="shared" si="5"/>
        <v>-1438</v>
      </c>
    </row>
    <row r="67" spans="1:13" x14ac:dyDescent="0.2">
      <c r="A67" s="623">
        <v>0.45833333333333298</v>
      </c>
      <c r="B67" s="201">
        <v>2560</v>
      </c>
      <c r="C67" s="28">
        <v>4062</v>
      </c>
      <c r="D67" s="28">
        <v>629</v>
      </c>
      <c r="E67" s="28">
        <v>161</v>
      </c>
      <c r="F67" s="28">
        <v>24</v>
      </c>
      <c r="G67" s="28">
        <v>1137</v>
      </c>
      <c r="H67" s="28">
        <v>16</v>
      </c>
      <c r="I67" s="28">
        <v>-1368</v>
      </c>
      <c r="J67" s="28">
        <v>0</v>
      </c>
      <c r="K67" s="28">
        <v>7221</v>
      </c>
      <c r="L67" s="61">
        <f t="shared" si="4"/>
        <v>0</v>
      </c>
      <c r="M67" s="61">
        <f t="shared" si="5"/>
        <v>-1368</v>
      </c>
    </row>
    <row r="68" spans="1:13" x14ac:dyDescent="0.2">
      <c r="A68" s="623">
        <v>0.5</v>
      </c>
      <c r="B68" s="201">
        <v>2552</v>
      </c>
      <c r="C68" s="28">
        <v>4054</v>
      </c>
      <c r="D68" s="28">
        <v>626</v>
      </c>
      <c r="E68" s="28">
        <v>151</v>
      </c>
      <c r="F68" s="28">
        <v>0</v>
      </c>
      <c r="G68" s="28">
        <v>1133</v>
      </c>
      <c r="H68" s="28">
        <v>14</v>
      </c>
      <c r="I68" s="28">
        <v>-1539</v>
      </c>
      <c r="J68" s="28">
        <v>0</v>
      </c>
      <c r="K68" s="28">
        <v>6991</v>
      </c>
      <c r="L68" s="61">
        <f t="shared" si="4"/>
        <v>0</v>
      </c>
      <c r="M68" s="61">
        <f t="shared" si="5"/>
        <v>-1539</v>
      </c>
    </row>
    <row r="69" spans="1:13" x14ac:dyDescent="0.2">
      <c r="A69" s="623">
        <v>0.54166666666666696</v>
      </c>
      <c r="B69" s="201">
        <v>2552</v>
      </c>
      <c r="C69" s="28">
        <v>4114</v>
      </c>
      <c r="D69" s="28">
        <v>629</v>
      </c>
      <c r="E69" s="28">
        <v>150</v>
      </c>
      <c r="F69" s="28">
        <v>0</v>
      </c>
      <c r="G69" s="28">
        <v>1089</v>
      </c>
      <c r="H69" s="28">
        <v>18</v>
      </c>
      <c r="I69" s="28">
        <v>-1618</v>
      </c>
      <c r="J69" s="28">
        <v>0</v>
      </c>
      <c r="K69" s="28">
        <v>6934</v>
      </c>
      <c r="L69" s="61">
        <f t="shared" si="4"/>
        <v>0</v>
      </c>
      <c r="M69" s="61">
        <f t="shared" si="5"/>
        <v>-1618</v>
      </c>
    </row>
    <row r="70" spans="1:13" x14ac:dyDescent="0.2">
      <c r="A70" s="623">
        <v>0.58333333333333304</v>
      </c>
      <c r="B70" s="201">
        <v>2551</v>
      </c>
      <c r="C70" s="28">
        <v>4104</v>
      </c>
      <c r="D70" s="28">
        <v>634</v>
      </c>
      <c r="E70" s="28">
        <v>149</v>
      </c>
      <c r="F70" s="28">
        <v>0</v>
      </c>
      <c r="G70" s="28">
        <v>994</v>
      </c>
      <c r="H70" s="28">
        <v>18</v>
      </c>
      <c r="I70" s="28">
        <v>-1617</v>
      </c>
      <c r="J70" s="28">
        <v>0</v>
      </c>
      <c r="K70" s="28">
        <v>6833</v>
      </c>
      <c r="L70" s="61">
        <f t="shared" si="4"/>
        <v>0</v>
      </c>
      <c r="M70" s="61">
        <f t="shared" si="5"/>
        <v>-1617</v>
      </c>
    </row>
    <row r="71" spans="1:13" x14ac:dyDescent="0.2">
      <c r="A71" s="623">
        <v>0.625</v>
      </c>
      <c r="B71" s="201">
        <v>2549</v>
      </c>
      <c r="C71" s="28">
        <v>4196</v>
      </c>
      <c r="D71" s="28">
        <v>642</v>
      </c>
      <c r="E71" s="28">
        <v>151</v>
      </c>
      <c r="F71" s="28">
        <v>98</v>
      </c>
      <c r="G71" s="28">
        <v>731</v>
      </c>
      <c r="H71" s="28">
        <v>31</v>
      </c>
      <c r="I71" s="28">
        <v>-1579</v>
      </c>
      <c r="J71" s="28">
        <v>0</v>
      </c>
      <c r="K71" s="28">
        <v>6819</v>
      </c>
      <c r="L71" s="61">
        <f t="shared" si="4"/>
        <v>0</v>
      </c>
      <c r="M71" s="61">
        <f t="shared" si="5"/>
        <v>-1579</v>
      </c>
    </row>
    <row r="72" spans="1:13" x14ac:dyDescent="0.2">
      <c r="A72" s="623">
        <v>0.66666666666666696</v>
      </c>
      <c r="B72" s="201">
        <v>2548</v>
      </c>
      <c r="C72" s="28">
        <v>4215</v>
      </c>
      <c r="D72" s="28">
        <v>637</v>
      </c>
      <c r="E72" s="28">
        <v>163</v>
      </c>
      <c r="F72" s="28">
        <v>0</v>
      </c>
      <c r="G72" s="28">
        <v>519</v>
      </c>
      <c r="H72" s="28">
        <v>36</v>
      </c>
      <c r="I72" s="28">
        <v>-1311</v>
      </c>
      <c r="J72" s="28">
        <v>0</v>
      </c>
      <c r="K72" s="28">
        <v>6807</v>
      </c>
      <c r="L72" s="61">
        <f t="shared" si="4"/>
        <v>0</v>
      </c>
      <c r="M72" s="61">
        <f t="shared" si="5"/>
        <v>-1311</v>
      </c>
    </row>
    <row r="73" spans="1:13" x14ac:dyDescent="0.2">
      <c r="A73" s="623">
        <v>0.70833333333333304</v>
      </c>
      <c r="B73" s="201">
        <v>2549</v>
      </c>
      <c r="C73" s="28">
        <v>4210</v>
      </c>
      <c r="D73" s="28">
        <v>640</v>
      </c>
      <c r="E73" s="28">
        <v>160</v>
      </c>
      <c r="F73" s="28">
        <v>0</v>
      </c>
      <c r="G73" s="28">
        <v>367</v>
      </c>
      <c r="H73" s="28">
        <v>33</v>
      </c>
      <c r="I73" s="28">
        <v>-1294</v>
      </c>
      <c r="J73" s="28">
        <v>0</v>
      </c>
      <c r="K73" s="28">
        <v>6665</v>
      </c>
      <c r="L73" s="61">
        <f t="shared" si="4"/>
        <v>0</v>
      </c>
      <c r="M73" s="61">
        <f t="shared" si="5"/>
        <v>-1294</v>
      </c>
    </row>
    <row r="74" spans="1:13" x14ac:dyDescent="0.2">
      <c r="A74" s="623">
        <v>0.75</v>
      </c>
      <c r="B74" s="201">
        <v>2548</v>
      </c>
      <c r="C74" s="28">
        <v>4200</v>
      </c>
      <c r="D74" s="28">
        <v>638</v>
      </c>
      <c r="E74" s="28">
        <v>201</v>
      </c>
      <c r="F74" s="28">
        <v>0</v>
      </c>
      <c r="G74" s="28">
        <v>205</v>
      </c>
      <c r="H74" s="28">
        <v>52</v>
      </c>
      <c r="I74" s="28">
        <v>-1115</v>
      </c>
      <c r="J74" s="28">
        <v>0</v>
      </c>
      <c r="K74" s="28">
        <v>6729</v>
      </c>
      <c r="L74" s="61">
        <f t="shared" si="4"/>
        <v>0</v>
      </c>
      <c r="M74" s="61">
        <f t="shared" si="5"/>
        <v>-1115</v>
      </c>
    </row>
    <row r="75" spans="1:13" x14ac:dyDescent="0.2">
      <c r="A75" s="623">
        <v>0.79166666666666696</v>
      </c>
      <c r="B75" s="201">
        <v>2553</v>
      </c>
      <c r="C75" s="28">
        <v>4205</v>
      </c>
      <c r="D75" s="28">
        <v>690</v>
      </c>
      <c r="E75" s="28">
        <v>223</v>
      </c>
      <c r="F75" s="28">
        <v>77</v>
      </c>
      <c r="G75" s="28">
        <v>108</v>
      </c>
      <c r="H75" s="28">
        <v>76</v>
      </c>
      <c r="I75" s="28">
        <v>-1109</v>
      </c>
      <c r="J75" s="28">
        <v>0</v>
      </c>
      <c r="K75" s="28">
        <v>6823</v>
      </c>
      <c r="L75" s="61">
        <f t="shared" si="4"/>
        <v>0</v>
      </c>
      <c r="M75" s="61">
        <f t="shared" si="5"/>
        <v>-1109</v>
      </c>
    </row>
    <row r="76" spans="1:13" x14ac:dyDescent="0.2">
      <c r="A76" s="623">
        <v>0.83333333333333304</v>
      </c>
      <c r="B76" s="201">
        <v>2560</v>
      </c>
      <c r="C76" s="28">
        <v>4248</v>
      </c>
      <c r="D76" s="28">
        <v>691</v>
      </c>
      <c r="E76" s="28">
        <v>244</v>
      </c>
      <c r="F76" s="28">
        <v>238</v>
      </c>
      <c r="G76" s="28">
        <v>29</v>
      </c>
      <c r="H76" s="28">
        <v>89</v>
      </c>
      <c r="I76" s="28">
        <v>-1291</v>
      </c>
      <c r="J76" s="28">
        <v>0</v>
      </c>
      <c r="K76" s="28">
        <v>6808</v>
      </c>
      <c r="L76" s="61">
        <f t="shared" si="4"/>
        <v>0</v>
      </c>
      <c r="M76" s="61">
        <f t="shared" si="5"/>
        <v>-1291</v>
      </c>
    </row>
    <row r="77" spans="1:13" x14ac:dyDescent="0.2">
      <c r="A77" s="623">
        <v>0.875</v>
      </c>
      <c r="B77" s="201">
        <v>2561</v>
      </c>
      <c r="C77" s="28">
        <v>4238</v>
      </c>
      <c r="D77" s="28">
        <v>685</v>
      </c>
      <c r="E77" s="28">
        <v>246</v>
      </c>
      <c r="F77" s="28">
        <v>209</v>
      </c>
      <c r="G77" s="28">
        <v>2</v>
      </c>
      <c r="H77" s="28">
        <v>93</v>
      </c>
      <c r="I77" s="28">
        <v>-1206</v>
      </c>
      <c r="J77" s="28">
        <v>0</v>
      </c>
      <c r="K77" s="28">
        <v>6828</v>
      </c>
      <c r="L77" s="61">
        <f t="shared" si="4"/>
        <v>0</v>
      </c>
      <c r="M77" s="61">
        <f t="shared" si="5"/>
        <v>-1206</v>
      </c>
    </row>
    <row r="78" spans="1:13" x14ac:dyDescent="0.2">
      <c r="A78" s="623">
        <v>0.91666666666666696</v>
      </c>
      <c r="B78" s="201">
        <v>2562</v>
      </c>
      <c r="C78" s="28">
        <v>4111</v>
      </c>
      <c r="D78" s="28">
        <v>666</v>
      </c>
      <c r="E78" s="28">
        <v>240</v>
      </c>
      <c r="F78" s="28">
        <v>194</v>
      </c>
      <c r="G78" s="28">
        <v>0</v>
      </c>
      <c r="H78" s="28">
        <v>96</v>
      </c>
      <c r="I78" s="28">
        <v>-1022</v>
      </c>
      <c r="J78" s="28">
        <v>0</v>
      </c>
      <c r="K78" s="28">
        <v>6847</v>
      </c>
      <c r="L78" s="61">
        <f t="shared" si="4"/>
        <v>0</v>
      </c>
      <c r="M78" s="61">
        <f t="shared" si="5"/>
        <v>-1022</v>
      </c>
    </row>
    <row r="79" spans="1:13" ht="12.75" thickBot="1" x14ac:dyDescent="0.25">
      <c r="A79" s="622">
        <v>0.95833333333333304</v>
      </c>
      <c r="B79" s="35">
        <v>2563</v>
      </c>
      <c r="C79" s="35">
        <v>4020</v>
      </c>
      <c r="D79" s="35">
        <v>651</v>
      </c>
      <c r="E79" s="35">
        <v>204</v>
      </c>
      <c r="F79" s="35">
        <v>178</v>
      </c>
      <c r="G79" s="35">
        <v>0</v>
      </c>
      <c r="H79" s="35">
        <v>100</v>
      </c>
      <c r="I79" s="35">
        <v>-1224</v>
      </c>
      <c r="J79" s="35">
        <v>0</v>
      </c>
      <c r="K79" s="35">
        <v>6492</v>
      </c>
      <c r="L79" s="61">
        <f t="shared" si="4"/>
        <v>0</v>
      </c>
      <c r="M79" s="61">
        <f t="shared" si="5"/>
        <v>-1224</v>
      </c>
    </row>
    <row r="80" spans="1:13" x14ac:dyDescent="0.2">
      <c r="B80" s="26"/>
      <c r="C80" s="26"/>
      <c r="D80" s="26"/>
      <c r="E80" s="26"/>
      <c r="F80" s="26"/>
      <c r="G80" s="26"/>
      <c r="H80" s="26"/>
      <c r="I80" s="26"/>
      <c r="J80" s="26"/>
      <c r="K80" s="25" t="s">
        <v>146</v>
      </c>
    </row>
  </sheetData>
  <mergeCells count="3">
    <mergeCell ref="N3:Y3"/>
    <mergeCell ref="N29:Y29"/>
    <mergeCell ref="N55:Y55"/>
  </mergeCells>
  <conditionalFormatting sqref="A4:K27">
    <cfRule type="expression" dxfId="2" priority="6">
      <formula>$K4=MIN($K$4:$K$27)</formula>
    </cfRule>
  </conditionalFormatting>
  <conditionalFormatting sqref="A30:K53">
    <cfRule type="expression" dxfId="1" priority="3">
      <formula>$K30=MIN($K$30:$K$53)</formula>
    </cfRule>
  </conditionalFormatting>
  <conditionalFormatting sqref="A56:K79">
    <cfRule type="expression" dxfId="0" priority="1">
      <formula>$K56=MIN($K$56:$K$79)</formula>
    </cfRule>
  </conditionalFormatting>
  <pageMargins left="0.31496062992125984" right="0.31496062992125984" top="0.35433070866141736" bottom="0.35433070866141736" header="0.31496062992125984" footer="0.19685039370078741"/>
  <pageSetup paperSize="9" scale="79" fitToHeight="0" orientation="portrait" r:id="rId1"/>
  <headerFooter differentFirst="1" scaleWithDoc="0">
    <oddFooter>&amp;C&amp;8Stránka &amp;P z &amp;N</oddFooter>
  </headerFooter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3"/>
  <dimension ref="A1:AJ61"/>
  <sheetViews>
    <sheetView showGridLines="0" topLeftCell="A43" zoomScaleNormal="100" workbookViewId="0">
      <selection activeCell="A2" sqref="A2"/>
    </sheetView>
  </sheetViews>
  <sheetFormatPr defaultRowHeight="12" x14ac:dyDescent="0.2"/>
  <cols>
    <col min="1" max="33" width="4.28515625" style="61" customWidth="1"/>
    <col min="34" max="35" width="9.140625" style="61"/>
    <col min="36" max="36" width="5" style="61" customWidth="1"/>
    <col min="37" max="16384" width="9.140625" style="61"/>
  </cols>
  <sheetData>
    <row r="1" spans="1:36" ht="18.75" x14ac:dyDescent="0.3">
      <c r="A1" s="124" t="s">
        <v>347</v>
      </c>
      <c r="T1" s="190"/>
      <c r="U1" s="191"/>
      <c r="V1" s="191"/>
      <c r="W1" s="191"/>
      <c r="X1" s="191"/>
      <c r="Y1" s="192"/>
      <c r="Z1" s="191"/>
      <c r="AC1" s="70" t="str">
        <f>Obsah!A1</f>
        <v>II. čtvrtletí 2016</v>
      </c>
      <c r="AF1" s="193" t="str">
        <f>Obsah!$A$1</f>
        <v>II. čtvrtletí 2016</v>
      </c>
      <c r="AG1" s="149" t="str">
        <f>Obsah!A1</f>
        <v>II. čtvrtletí 2016</v>
      </c>
      <c r="AJ1" s="149" t="str">
        <f>Obsah!A1</f>
        <v>II. čtvrtletí 2016</v>
      </c>
    </row>
    <row r="2" spans="1:36" ht="7.5" customHeight="1" x14ac:dyDescent="0.2">
      <c r="A2" s="71"/>
    </row>
    <row r="3" spans="1:36" ht="12" customHeight="1" x14ac:dyDescent="0.2">
      <c r="A3" s="71"/>
      <c r="F3" s="72"/>
      <c r="H3" s="71"/>
      <c r="P3" s="71"/>
      <c r="U3" s="72"/>
    </row>
    <row r="4" spans="1:36" ht="12" customHeight="1" x14ac:dyDescent="0.2"/>
    <row r="5" spans="1:36" s="60" customFormat="1" ht="12" customHeight="1" x14ac:dyDescent="0.2">
      <c r="A5" s="770"/>
      <c r="B5" s="180"/>
      <c r="C5" s="180"/>
      <c r="D5" s="180"/>
      <c r="E5" s="180"/>
      <c r="F5" s="180"/>
      <c r="G5" s="180"/>
      <c r="H5" s="180"/>
      <c r="I5" s="180"/>
      <c r="J5" s="180"/>
      <c r="K5" s="180"/>
      <c r="L5" s="180"/>
      <c r="M5" s="180"/>
      <c r="N5" s="180"/>
      <c r="O5" s="69"/>
      <c r="P5" s="770"/>
      <c r="Q5" s="180"/>
      <c r="R5" s="180"/>
      <c r="S5" s="180"/>
      <c r="T5" s="180"/>
      <c r="U5" s="180"/>
      <c r="V5" s="180"/>
      <c r="W5" s="180"/>
      <c r="X5" s="180"/>
      <c r="Y5" s="180"/>
      <c r="Z5" s="180"/>
      <c r="AA5" s="180"/>
      <c r="AB5" s="180"/>
      <c r="AC5" s="180"/>
    </row>
    <row r="6" spans="1:36" s="60" customFormat="1" ht="12" customHeight="1" x14ac:dyDescent="0.2">
      <c r="A6" s="770"/>
      <c r="B6" s="771"/>
      <c r="C6" s="771"/>
      <c r="D6" s="771"/>
      <c r="E6" s="771"/>
      <c r="F6" s="771"/>
      <c r="G6" s="771"/>
      <c r="H6" s="771"/>
      <c r="I6" s="771"/>
      <c r="J6" s="771"/>
      <c r="K6" s="771"/>
      <c r="L6" s="771"/>
      <c r="M6" s="771"/>
      <c r="N6" s="181"/>
      <c r="O6" s="69"/>
      <c r="P6" s="770"/>
      <c r="Q6" s="772"/>
      <c r="R6" s="772"/>
      <c r="S6" s="772"/>
      <c r="T6" s="772"/>
      <c r="U6" s="772"/>
      <c r="V6" s="772"/>
      <c r="W6" s="772"/>
      <c r="X6" s="772"/>
      <c r="Y6" s="772"/>
      <c r="Z6" s="772"/>
      <c r="AA6" s="772"/>
      <c r="AB6" s="772"/>
      <c r="AC6" s="181"/>
    </row>
    <row r="7" spans="1:36" ht="12" customHeight="1" x14ac:dyDescent="0.2">
      <c r="A7" s="314"/>
      <c r="B7" s="19" t="s">
        <v>8</v>
      </c>
      <c r="C7" s="19" t="s">
        <v>36</v>
      </c>
      <c r="D7" s="19" t="s">
        <v>38</v>
      </c>
      <c r="E7" s="19" t="s">
        <v>37</v>
      </c>
      <c r="F7" s="19"/>
      <c r="G7" s="19"/>
      <c r="H7" s="19"/>
      <c r="I7" s="19"/>
      <c r="J7" s="19"/>
      <c r="K7" s="19"/>
      <c r="L7" s="19"/>
      <c r="M7" s="19"/>
      <c r="N7" s="19"/>
      <c r="O7" s="21"/>
      <c r="P7" s="314"/>
      <c r="Q7" s="55"/>
      <c r="R7" s="55"/>
      <c r="S7" s="55"/>
      <c r="T7" s="55"/>
      <c r="U7" s="55"/>
      <c r="V7" s="55"/>
      <c r="W7" s="55"/>
      <c r="X7" s="55"/>
      <c r="Y7" s="55"/>
      <c r="Z7" s="55"/>
      <c r="AA7" s="55"/>
      <c r="AB7" s="55"/>
      <c r="AC7" s="55"/>
    </row>
    <row r="8" spans="1:36" ht="12" customHeight="1" x14ac:dyDescent="0.2">
      <c r="A8" s="317" t="s">
        <v>324</v>
      </c>
      <c r="B8" s="19">
        <f>SUM('4'!B7:D7)</f>
        <v>6994.89491</v>
      </c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21"/>
      <c r="P8" s="314"/>
      <c r="Q8" s="55"/>
      <c r="R8" s="55"/>
      <c r="S8" s="55"/>
      <c r="T8" s="55"/>
      <c r="U8" s="55"/>
      <c r="V8" s="55"/>
      <c r="W8" s="55"/>
      <c r="X8" s="55"/>
      <c r="Y8" s="55"/>
      <c r="Z8" s="55"/>
      <c r="AA8" s="55"/>
      <c r="AB8" s="55"/>
      <c r="AC8" s="55"/>
    </row>
    <row r="9" spans="1:36" ht="12" customHeight="1" x14ac:dyDescent="0.2">
      <c r="A9" s="317" t="s">
        <v>219</v>
      </c>
      <c r="C9" s="19">
        <f>SUM('4'!B10:D10)</f>
        <v>506.98961600000007</v>
      </c>
      <c r="D9" s="19">
        <f>SUM('4'!B24:D24)</f>
        <v>2.9137160000000004</v>
      </c>
      <c r="E9" s="19">
        <f>SUM('4'!B37:D37)</f>
        <v>0</v>
      </c>
      <c r="F9" s="19"/>
      <c r="G9" s="19"/>
      <c r="H9" s="19"/>
      <c r="I9" s="19"/>
      <c r="J9" s="19"/>
      <c r="K9" s="19"/>
      <c r="L9" s="19"/>
      <c r="M9" s="19"/>
      <c r="N9" s="19"/>
      <c r="O9" s="21"/>
      <c r="P9" s="314"/>
      <c r="Q9" s="55"/>
      <c r="R9" s="55"/>
      <c r="S9" s="55"/>
      <c r="T9" s="55"/>
      <c r="U9" s="55"/>
      <c r="V9" s="55"/>
      <c r="W9" s="55"/>
      <c r="X9" s="55"/>
      <c r="Y9" s="55"/>
      <c r="Z9" s="55"/>
      <c r="AA9" s="55"/>
      <c r="AB9" s="55"/>
      <c r="AC9" s="55"/>
    </row>
    <row r="10" spans="1:36" ht="12" customHeight="1" x14ac:dyDescent="0.2">
      <c r="A10" s="317" t="s">
        <v>218</v>
      </c>
      <c r="B10" s="19"/>
      <c r="C10" s="19">
        <f>SUM('4'!B11:D11)</f>
        <v>1.822568</v>
      </c>
      <c r="D10" s="19">
        <f>SUM('4'!B25:D25)</f>
        <v>635.56648400000017</v>
      </c>
      <c r="E10" s="19">
        <f>SUM('4'!B38:D38)</f>
        <v>0</v>
      </c>
      <c r="F10" s="19"/>
      <c r="G10" s="19"/>
      <c r="H10" s="19"/>
      <c r="I10" s="19"/>
      <c r="J10" s="19"/>
      <c r="K10" s="19"/>
      <c r="L10" s="19"/>
      <c r="M10" s="19"/>
      <c r="N10" s="19"/>
      <c r="O10" s="21"/>
      <c r="P10" s="314"/>
      <c r="Q10" s="55"/>
      <c r="R10" s="55"/>
      <c r="S10" s="55"/>
      <c r="T10" s="55"/>
      <c r="U10" s="55"/>
      <c r="V10" s="55"/>
      <c r="W10" s="55"/>
      <c r="X10" s="55"/>
      <c r="Y10" s="55"/>
      <c r="Z10" s="55"/>
      <c r="AA10" s="55"/>
      <c r="AB10" s="55"/>
      <c r="AC10" s="55"/>
    </row>
    <row r="11" spans="1:36" ht="12" customHeight="1" x14ac:dyDescent="0.2">
      <c r="A11" s="317" t="s">
        <v>217</v>
      </c>
      <c r="B11" s="19"/>
      <c r="C11" s="19">
        <f>SUM('4'!B12:D12)</f>
        <v>1257.2278079999999</v>
      </c>
      <c r="D11" s="19">
        <f>SUM('4'!B26:D26)</f>
        <v>0</v>
      </c>
      <c r="E11" s="19">
        <f>SUM('4'!B39:D39)</f>
        <v>0</v>
      </c>
      <c r="F11" s="19"/>
      <c r="G11" s="19"/>
      <c r="H11" s="19"/>
      <c r="I11" s="19"/>
      <c r="J11" s="19"/>
      <c r="K11" s="19"/>
      <c r="L11" s="19"/>
      <c r="M11" s="19"/>
      <c r="N11" s="19"/>
      <c r="O11" s="21"/>
      <c r="P11" s="314"/>
      <c r="Q11" s="55"/>
      <c r="R11" s="55"/>
      <c r="S11" s="55"/>
      <c r="T11" s="55"/>
      <c r="U11" s="55"/>
      <c r="V11" s="55"/>
      <c r="W11" s="55"/>
      <c r="X11" s="55"/>
      <c r="Y11" s="55"/>
      <c r="Z11" s="55"/>
      <c r="AA11" s="55"/>
      <c r="AB11" s="55"/>
      <c r="AC11" s="55"/>
    </row>
    <row r="12" spans="1:36" ht="12" customHeight="1" x14ac:dyDescent="0.2">
      <c r="A12" s="317" t="s">
        <v>216</v>
      </c>
      <c r="B12" s="19"/>
      <c r="C12" s="19">
        <f>SUM('4'!B13:D13)</f>
        <v>7970.2047620000012</v>
      </c>
      <c r="D12" s="19">
        <f>SUM('4'!B27:D27)</f>
        <v>0</v>
      </c>
      <c r="E12" s="19">
        <f>SUM('4'!B40:D40)</f>
        <v>0</v>
      </c>
      <c r="F12" s="19"/>
      <c r="G12" s="19"/>
      <c r="H12" s="19"/>
      <c r="I12" s="19"/>
      <c r="J12" s="19"/>
      <c r="K12" s="19"/>
      <c r="L12" s="19"/>
      <c r="M12" s="19"/>
      <c r="N12" s="19"/>
      <c r="O12" s="21"/>
      <c r="P12" s="314"/>
      <c r="Q12" s="55"/>
      <c r="R12" s="55"/>
      <c r="S12" s="55"/>
      <c r="T12" s="55"/>
      <c r="U12" s="55"/>
      <c r="V12" s="55"/>
      <c r="W12" s="55"/>
      <c r="X12" s="55"/>
      <c r="Y12" s="55"/>
      <c r="Z12" s="55"/>
      <c r="AA12" s="55"/>
      <c r="AB12" s="55"/>
      <c r="AC12" s="55"/>
    </row>
    <row r="13" spans="1:36" ht="12" customHeight="1" x14ac:dyDescent="0.2">
      <c r="A13" s="317" t="s">
        <v>215</v>
      </c>
      <c r="B13" s="19"/>
      <c r="C13" s="19">
        <f>SUM('4'!B14:D14)</f>
        <v>0</v>
      </c>
      <c r="D13" s="19">
        <f>SUM('4'!B28:D28)</f>
        <v>0</v>
      </c>
      <c r="E13" s="19">
        <f>SUM('4'!B41:D41)</f>
        <v>0</v>
      </c>
      <c r="F13" s="19"/>
      <c r="G13" s="19"/>
      <c r="H13" s="19"/>
      <c r="I13" s="19"/>
      <c r="J13" s="19"/>
      <c r="K13" s="19"/>
      <c r="L13" s="19"/>
      <c r="M13" s="19"/>
      <c r="N13" s="19"/>
      <c r="O13" s="21"/>
      <c r="P13" s="314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55"/>
      <c r="AB13" s="55"/>
      <c r="AC13" s="55"/>
    </row>
    <row r="14" spans="1:36" ht="12" customHeight="1" x14ac:dyDescent="0.2">
      <c r="A14" s="317" t="s">
        <v>214</v>
      </c>
      <c r="B14" s="19"/>
      <c r="C14" s="19">
        <f>SUM('4'!B15:D15)</f>
        <v>11.623718</v>
      </c>
      <c r="D14" s="19">
        <f>SUM('4'!B29:D29)</f>
        <v>0.17410200000000001</v>
      </c>
      <c r="E14" s="19">
        <f>SUM('4'!B42:D42)</f>
        <v>0</v>
      </c>
      <c r="F14" s="19"/>
      <c r="G14" s="19"/>
      <c r="H14" s="19"/>
      <c r="I14" s="19"/>
      <c r="J14" s="19"/>
      <c r="K14" s="19"/>
      <c r="L14" s="19"/>
      <c r="M14" s="19"/>
      <c r="N14" s="19"/>
      <c r="O14" s="21"/>
      <c r="P14" s="314"/>
      <c r="Q14" s="55"/>
      <c r="R14" s="55"/>
      <c r="S14" s="55"/>
      <c r="T14" s="55"/>
      <c r="U14" s="55"/>
      <c r="V14" s="55"/>
      <c r="W14" s="55"/>
      <c r="X14" s="55"/>
      <c r="Y14" s="55"/>
      <c r="Z14" s="55"/>
      <c r="AA14" s="55"/>
      <c r="AB14" s="55"/>
      <c r="AC14" s="55"/>
    </row>
    <row r="15" spans="1:36" ht="12" customHeight="1" x14ac:dyDescent="0.2">
      <c r="A15" s="317" t="s">
        <v>213</v>
      </c>
      <c r="B15" s="19"/>
      <c r="C15" s="19">
        <f>SUM('4'!B16:D16)</f>
        <v>4.5444040000000001</v>
      </c>
      <c r="D15" s="19">
        <f>SUM('4'!B30:D30)</f>
        <v>6.7842E-2</v>
      </c>
      <c r="E15" s="19">
        <f>SUM('4'!B43:D43)</f>
        <v>0</v>
      </c>
      <c r="F15" s="19"/>
      <c r="G15" s="19"/>
      <c r="H15" s="19"/>
      <c r="I15" s="19"/>
      <c r="J15" s="19"/>
      <c r="K15" s="19"/>
      <c r="L15" s="19"/>
      <c r="M15" s="19"/>
      <c r="N15" s="19"/>
      <c r="O15" s="21"/>
      <c r="P15" s="314"/>
      <c r="Q15" s="55"/>
      <c r="R15" s="55"/>
      <c r="S15" s="55"/>
      <c r="T15" s="55"/>
      <c r="U15" s="55"/>
      <c r="V15" s="55"/>
      <c r="W15" s="55"/>
      <c r="X15" s="55"/>
      <c r="Y15" s="55"/>
      <c r="Z15" s="55"/>
      <c r="AA15" s="55"/>
      <c r="AB15" s="55"/>
      <c r="AC15" s="55"/>
    </row>
    <row r="16" spans="1:36" ht="12" customHeight="1" x14ac:dyDescent="0.2">
      <c r="A16" s="317" t="s">
        <v>212</v>
      </c>
      <c r="B16" s="19"/>
      <c r="C16" s="19">
        <f>SUM('4'!B17:D17)</f>
        <v>41.103439000000002</v>
      </c>
      <c r="D16" s="19">
        <f>SUM('4'!B31:D31)</f>
        <v>0</v>
      </c>
      <c r="E16" s="19">
        <f>SUM('4'!B44:D44)</f>
        <v>0</v>
      </c>
      <c r="F16" s="19"/>
      <c r="G16" s="19"/>
      <c r="H16" s="19"/>
      <c r="I16" s="19"/>
      <c r="J16" s="19"/>
      <c r="K16" s="19"/>
      <c r="L16" s="19"/>
      <c r="M16" s="19"/>
      <c r="N16" s="19"/>
      <c r="O16" s="21"/>
      <c r="P16" s="314"/>
      <c r="Q16" s="55"/>
      <c r="R16" s="55"/>
      <c r="S16" s="55"/>
      <c r="T16" s="55"/>
      <c r="U16" s="55"/>
      <c r="V16" s="55"/>
      <c r="W16" s="55"/>
      <c r="X16" s="55"/>
      <c r="Y16" s="55"/>
      <c r="Z16" s="55"/>
      <c r="AA16" s="55"/>
      <c r="AB16" s="55"/>
      <c r="AC16" s="55"/>
    </row>
    <row r="17" spans="1:29" ht="12" customHeight="1" x14ac:dyDescent="0.2">
      <c r="A17" s="317" t="s">
        <v>211</v>
      </c>
      <c r="B17" s="19"/>
      <c r="C17" s="19">
        <f>SUM('4'!B18:D18)</f>
        <v>198.57369399999999</v>
      </c>
      <c r="D17" s="19">
        <f>SUM('4'!B32:D32)</f>
        <v>63.276671999999998</v>
      </c>
      <c r="E17" s="19">
        <f>SUM('4'!B45:D45)</f>
        <v>508.47417000000002</v>
      </c>
      <c r="F17" s="19"/>
      <c r="G17" s="19"/>
      <c r="H17" s="19"/>
      <c r="I17" s="19"/>
      <c r="J17" s="19"/>
      <c r="K17" s="19"/>
      <c r="L17" s="19"/>
      <c r="M17" s="19"/>
      <c r="N17" s="19"/>
      <c r="O17" s="21"/>
      <c r="P17" s="314"/>
      <c r="Q17" s="55"/>
      <c r="R17" s="55"/>
      <c r="S17" s="55"/>
      <c r="T17" s="55"/>
      <c r="U17" s="55"/>
      <c r="V17" s="55"/>
      <c r="W17" s="55"/>
      <c r="X17" s="55"/>
      <c r="Y17" s="55"/>
      <c r="Z17" s="55"/>
      <c r="AA17" s="55"/>
      <c r="AB17" s="55"/>
      <c r="AC17" s="55"/>
    </row>
    <row r="18" spans="1:29" ht="12" customHeight="1" x14ac:dyDescent="0.2">
      <c r="A18" s="317" t="s">
        <v>210</v>
      </c>
      <c r="B18" s="19"/>
      <c r="C18" s="19">
        <f>SUM('4'!B20:D20)</f>
        <v>4.8641629999999996</v>
      </c>
      <c r="D18" s="19">
        <f>SUM('4'!B33:D33)</f>
        <v>3.1208119999999999</v>
      </c>
      <c r="E18" s="19">
        <f>SUM('4'!B46:D46)</f>
        <v>0</v>
      </c>
      <c r="F18" s="19"/>
      <c r="G18" s="19"/>
      <c r="H18" s="19"/>
      <c r="I18" s="19"/>
      <c r="J18" s="19"/>
      <c r="K18" s="19"/>
      <c r="L18" s="19"/>
      <c r="M18" s="19"/>
      <c r="N18" s="19"/>
      <c r="O18" s="21"/>
      <c r="P18" s="314"/>
      <c r="Q18" s="55"/>
      <c r="R18" s="55"/>
      <c r="S18" s="55"/>
      <c r="T18" s="55"/>
      <c r="U18" s="55"/>
      <c r="V18" s="55"/>
      <c r="W18" s="55"/>
      <c r="X18" s="55"/>
      <c r="Y18" s="55"/>
      <c r="Z18" s="55"/>
      <c r="AA18" s="55"/>
      <c r="AB18" s="55"/>
      <c r="AC18" s="55"/>
    </row>
    <row r="19" spans="1:29" ht="12" customHeight="1" x14ac:dyDescent="0.2">
      <c r="A19" s="317" t="s">
        <v>209</v>
      </c>
      <c r="B19" s="19"/>
      <c r="C19" s="19">
        <f>SUM('4'!B21:D21)</f>
        <v>141.223141</v>
      </c>
      <c r="D19" s="19">
        <f>SUM('4'!B34:D34)</f>
        <v>153.84250900000004</v>
      </c>
      <c r="E19" s="19">
        <f>SUM('4'!B47:D47)</f>
        <v>74.655040000000014</v>
      </c>
      <c r="F19" s="19"/>
      <c r="G19" s="19"/>
      <c r="H19" s="19"/>
      <c r="I19" s="19"/>
      <c r="J19" s="19"/>
      <c r="K19" s="19"/>
      <c r="L19" s="19"/>
      <c r="M19" s="19"/>
      <c r="N19" s="19"/>
      <c r="O19" s="21"/>
      <c r="P19" s="314"/>
      <c r="Q19" s="55"/>
      <c r="R19" s="55"/>
      <c r="S19" s="55"/>
      <c r="T19" s="55"/>
      <c r="U19" s="55"/>
      <c r="V19" s="55"/>
      <c r="W19" s="55"/>
      <c r="X19" s="55"/>
      <c r="Y19" s="55"/>
      <c r="Z19" s="55"/>
      <c r="AA19" s="55"/>
      <c r="AB19" s="55"/>
      <c r="AC19" s="55"/>
    </row>
    <row r="20" spans="1:29" ht="12" customHeight="1" x14ac:dyDescent="0.2">
      <c r="A20" s="314"/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21"/>
      <c r="P20" s="314"/>
      <c r="Q20" s="55"/>
      <c r="R20" s="55"/>
      <c r="S20" s="55"/>
      <c r="T20" s="55"/>
      <c r="U20" s="55"/>
      <c r="V20" s="55"/>
      <c r="W20" s="55"/>
      <c r="X20" s="55"/>
      <c r="Y20" s="55"/>
      <c r="Z20" s="55"/>
      <c r="AA20" s="55"/>
      <c r="AB20" s="55"/>
      <c r="AC20" s="55"/>
    </row>
    <row r="21" spans="1:29" ht="12" customHeight="1" x14ac:dyDescent="0.2">
      <c r="A21" s="314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21"/>
      <c r="P21" s="314"/>
      <c r="Q21" s="55"/>
      <c r="R21" s="55"/>
      <c r="S21" s="55"/>
      <c r="T21" s="55"/>
      <c r="U21" s="55"/>
      <c r="V21" s="55"/>
      <c r="W21" s="55"/>
      <c r="X21" s="55"/>
      <c r="Y21" s="55"/>
      <c r="Z21" s="55"/>
      <c r="AA21" s="55"/>
      <c r="AB21" s="55"/>
      <c r="AC21" s="55"/>
    </row>
    <row r="22" spans="1:29" ht="12" customHeight="1" x14ac:dyDescent="0.2">
      <c r="A22" s="314"/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21"/>
      <c r="P22" s="314"/>
      <c r="Q22" s="55"/>
      <c r="R22" s="55"/>
      <c r="S22" s="55"/>
      <c r="T22" s="55"/>
      <c r="U22" s="55"/>
      <c r="V22" s="55"/>
      <c r="W22" s="55"/>
      <c r="X22" s="55"/>
      <c r="Y22" s="55"/>
      <c r="Z22" s="55"/>
      <c r="AA22" s="55"/>
      <c r="AB22" s="55"/>
      <c r="AC22" s="55"/>
    </row>
    <row r="23" spans="1:29" ht="12" customHeight="1" x14ac:dyDescent="0.2">
      <c r="A23" s="314"/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21"/>
      <c r="P23" s="314"/>
      <c r="Q23" s="55"/>
      <c r="R23" s="55"/>
      <c r="S23" s="55"/>
      <c r="T23" s="55"/>
      <c r="U23" s="55"/>
      <c r="V23" s="55"/>
      <c r="W23" s="55"/>
      <c r="X23" s="55"/>
      <c r="Y23" s="55"/>
      <c r="Z23" s="55"/>
      <c r="AA23" s="55"/>
      <c r="AB23" s="55"/>
      <c r="AC23" s="55"/>
    </row>
    <row r="24" spans="1:29" ht="12" customHeight="1" x14ac:dyDescent="0.2">
      <c r="A24" s="314"/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21"/>
      <c r="P24" s="314"/>
      <c r="Q24" s="55"/>
      <c r="R24" s="55"/>
      <c r="S24" s="55"/>
      <c r="T24" s="55"/>
      <c r="U24" s="55"/>
      <c r="V24" s="55"/>
      <c r="W24" s="55"/>
      <c r="X24" s="55"/>
      <c r="Y24" s="55"/>
      <c r="Z24" s="55"/>
      <c r="AA24" s="55"/>
      <c r="AB24" s="55"/>
      <c r="AC24" s="55"/>
    </row>
    <row r="25" spans="1:29" ht="12" customHeight="1" x14ac:dyDescent="0.2">
      <c r="A25" s="314"/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21"/>
      <c r="P25" s="314"/>
      <c r="Q25" s="55"/>
      <c r="R25" s="55"/>
      <c r="S25" s="55"/>
      <c r="T25" s="55"/>
      <c r="U25" s="55"/>
      <c r="V25" s="55"/>
      <c r="W25" s="55"/>
      <c r="X25" s="55"/>
      <c r="Y25" s="55"/>
      <c r="Z25" s="55"/>
      <c r="AA25" s="55"/>
      <c r="AB25" s="55"/>
      <c r="AC25" s="55"/>
    </row>
    <row r="26" spans="1:29" ht="12" customHeight="1" x14ac:dyDescent="0.2">
      <c r="A26" s="314"/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21"/>
      <c r="P26" s="314"/>
      <c r="Q26" s="55"/>
      <c r="R26" s="55"/>
      <c r="S26" s="55"/>
      <c r="T26" s="55"/>
      <c r="U26" s="55"/>
      <c r="V26" s="55"/>
      <c r="W26" s="55"/>
      <c r="X26" s="55"/>
      <c r="Y26" s="55"/>
      <c r="Z26" s="55"/>
      <c r="AA26" s="55"/>
      <c r="AB26" s="55"/>
      <c r="AC26" s="55"/>
    </row>
    <row r="27" spans="1:29" ht="12" customHeight="1" x14ac:dyDescent="0.2">
      <c r="A27" s="314"/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21"/>
      <c r="P27" s="314"/>
      <c r="Q27" s="55"/>
      <c r="R27" s="55"/>
      <c r="S27" s="55"/>
      <c r="T27" s="55"/>
      <c r="U27" s="55"/>
      <c r="V27" s="55"/>
      <c r="W27" s="55"/>
      <c r="X27" s="55"/>
      <c r="Y27" s="55"/>
      <c r="Z27" s="55"/>
      <c r="AA27" s="55"/>
      <c r="AB27" s="55"/>
      <c r="AC27" s="55"/>
    </row>
    <row r="28" spans="1:29" ht="12" customHeight="1" x14ac:dyDescent="0.2">
      <c r="A28" s="314"/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21"/>
      <c r="P28" s="314"/>
      <c r="Q28" s="55"/>
      <c r="R28" s="55"/>
      <c r="S28" s="55"/>
      <c r="T28" s="55"/>
      <c r="U28" s="55"/>
      <c r="V28" s="55"/>
      <c r="W28" s="55"/>
      <c r="X28" s="55"/>
      <c r="Y28" s="55"/>
      <c r="Z28" s="55"/>
      <c r="AA28" s="55"/>
      <c r="AB28" s="55"/>
      <c r="AC28" s="55"/>
    </row>
    <row r="29" spans="1:29" ht="12" customHeight="1" x14ac:dyDescent="0.2">
      <c r="A29" s="314"/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21"/>
      <c r="P29" s="314"/>
      <c r="Q29" s="55"/>
      <c r="R29" s="55"/>
      <c r="S29" s="55"/>
      <c r="T29" s="55"/>
      <c r="U29" s="55"/>
      <c r="V29" s="55"/>
      <c r="W29" s="55"/>
      <c r="X29" s="55"/>
      <c r="Y29" s="55"/>
      <c r="Z29" s="55"/>
      <c r="AA29" s="55"/>
      <c r="AB29" s="55"/>
      <c r="AC29" s="55"/>
    </row>
    <row r="30" spans="1:29" ht="12" customHeight="1" x14ac:dyDescent="0.2">
      <c r="A30" s="314"/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21"/>
      <c r="P30" s="314"/>
      <c r="Q30" s="55"/>
      <c r="R30" s="55"/>
      <c r="S30" s="55"/>
      <c r="T30" s="55"/>
      <c r="U30" s="55"/>
      <c r="V30" s="55"/>
      <c r="W30" s="55"/>
      <c r="X30" s="55"/>
      <c r="Y30" s="55"/>
      <c r="Z30" s="55"/>
      <c r="AA30" s="55"/>
      <c r="AB30" s="55"/>
      <c r="AC30" s="55"/>
    </row>
    <row r="31" spans="1:29" s="73" customFormat="1" ht="12" customHeight="1" x14ac:dyDescent="0.2">
      <c r="A31" s="314"/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5"/>
      <c r="O31" s="26"/>
      <c r="P31" s="26"/>
      <c r="AC31" s="74"/>
    </row>
    <row r="32" spans="1:29" ht="12" customHeight="1" x14ac:dyDescent="0.2">
      <c r="A32" s="315"/>
      <c r="B32" s="21"/>
      <c r="C32" s="21"/>
      <c r="D32" s="21"/>
      <c r="E32" s="21"/>
      <c r="F32" s="21"/>
      <c r="G32" s="315"/>
      <c r="H32" s="21"/>
      <c r="I32" s="21"/>
      <c r="J32" s="21"/>
      <c r="K32" s="21"/>
      <c r="L32" s="21"/>
      <c r="M32" s="21"/>
      <c r="N32" s="21"/>
      <c r="O32" s="21"/>
      <c r="P32" s="21"/>
    </row>
    <row r="33" spans="1:16" ht="12" customHeight="1" x14ac:dyDescent="0.2">
      <c r="A33" s="21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</row>
    <row r="34" spans="1:16" ht="12" customHeight="1" x14ac:dyDescent="0.2">
      <c r="A34" s="773"/>
      <c r="B34" s="774"/>
      <c r="C34" s="774"/>
      <c r="D34" s="774"/>
      <c r="E34" s="316"/>
      <c r="F34" s="316"/>
      <c r="G34" s="773"/>
      <c r="H34" s="774"/>
      <c r="I34" s="774"/>
      <c r="J34" s="774"/>
      <c r="K34" s="316"/>
      <c r="L34" s="316"/>
      <c r="M34" s="21"/>
      <c r="N34" s="21"/>
      <c r="O34" s="21"/>
      <c r="P34" s="21"/>
    </row>
    <row r="35" spans="1:16" ht="12" customHeight="1" x14ac:dyDescent="0.2">
      <c r="A35" s="775"/>
      <c r="B35" s="775"/>
      <c r="C35" s="775"/>
      <c r="D35" s="775"/>
      <c r="E35" s="55"/>
      <c r="F35" s="75"/>
      <c r="G35" s="775"/>
      <c r="H35" s="775"/>
      <c r="I35" s="775"/>
      <c r="J35" s="775"/>
      <c r="K35" s="55"/>
      <c r="L35" s="75"/>
    </row>
    <row r="36" spans="1:16" ht="12" customHeight="1" x14ac:dyDescent="0.2">
      <c r="A36" s="775"/>
      <c r="B36" s="775"/>
      <c r="C36" s="775"/>
      <c r="D36" s="775"/>
      <c r="E36" s="55"/>
      <c r="F36" s="75"/>
      <c r="G36" s="775"/>
      <c r="H36" s="775"/>
      <c r="I36" s="775"/>
      <c r="J36" s="775"/>
      <c r="K36" s="55"/>
      <c r="L36" s="75"/>
    </row>
    <row r="37" spans="1:16" ht="12" customHeight="1" x14ac:dyDescent="0.2">
      <c r="A37" s="775"/>
      <c r="B37" s="775"/>
      <c r="C37" s="775"/>
      <c r="D37" s="775"/>
      <c r="E37" s="55"/>
      <c r="F37" s="75"/>
      <c r="G37" s="775"/>
      <c r="H37" s="775"/>
      <c r="I37" s="775"/>
      <c r="J37" s="775"/>
      <c r="K37" s="55"/>
      <c r="L37" s="75"/>
    </row>
    <row r="38" spans="1:16" ht="12" customHeight="1" x14ac:dyDescent="0.2">
      <c r="A38" s="775"/>
      <c r="B38" s="775"/>
      <c r="C38" s="775"/>
      <c r="D38" s="775"/>
      <c r="E38" s="55"/>
      <c r="F38" s="75"/>
      <c r="G38" s="775"/>
      <c r="H38" s="775"/>
      <c r="I38" s="775"/>
      <c r="J38" s="775"/>
      <c r="K38" s="55"/>
      <c r="L38" s="75"/>
    </row>
    <row r="39" spans="1:16" ht="12" customHeight="1" x14ac:dyDescent="0.2">
      <c r="A39" s="775"/>
      <c r="B39" s="775"/>
      <c r="C39" s="775"/>
      <c r="D39" s="775"/>
      <c r="E39" s="55"/>
      <c r="F39" s="75"/>
      <c r="G39" s="775"/>
      <c r="H39" s="775"/>
      <c r="I39" s="775"/>
      <c r="J39" s="775"/>
      <c r="K39" s="55"/>
      <c r="L39" s="75"/>
    </row>
    <row r="40" spans="1:16" ht="12" customHeight="1" x14ac:dyDescent="0.2">
      <c r="A40" s="775"/>
      <c r="B40" s="775"/>
      <c r="C40" s="775"/>
      <c r="D40" s="775"/>
      <c r="E40" s="55"/>
      <c r="F40" s="75"/>
      <c r="G40" s="775"/>
      <c r="H40" s="775"/>
      <c r="I40" s="775"/>
      <c r="J40" s="775"/>
      <c r="K40" s="55"/>
      <c r="L40" s="75"/>
    </row>
    <row r="41" spans="1:16" ht="12" customHeight="1" x14ac:dyDescent="0.2">
      <c r="A41" s="775"/>
      <c r="B41" s="775"/>
      <c r="C41" s="775"/>
      <c r="D41" s="775"/>
      <c r="E41" s="55"/>
      <c r="F41" s="75"/>
      <c r="G41" s="775"/>
      <c r="H41" s="775"/>
      <c r="I41" s="775"/>
      <c r="J41" s="775"/>
      <c r="K41" s="55"/>
      <c r="L41" s="75"/>
    </row>
    <row r="42" spans="1:16" ht="12" customHeight="1" x14ac:dyDescent="0.2">
      <c r="A42" s="775"/>
      <c r="B42" s="775"/>
      <c r="C42" s="775"/>
      <c r="D42" s="775"/>
      <c r="E42" s="55"/>
      <c r="F42" s="75"/>
      <c r="G42" s="775"/>
      <c r="H42" s="775"/>
      <c r="I42" s="775"/>
      <c r="J42" s="775"/>
      <c r="K42" s="55"/>
      <c r="L42" s="75"/>
    </row>
    <row r="43" spans="1:16" ht="12" customHeight="1" x14ac:dyDescent="0.2">
      <c r="A43" s="775"/>
      <c r="B43" s="775"/>
      <c r="C43" s="775"/>
      <c r="D43" s="775"/>
      <c r="E43" s="55"/>
      <c r="F43" s="75"/>
      <c r="G43" s="775"/>
      <c r="H43" s="775"/>
      <c r="I43" s="775"/>
      <c r="J43" s="775"/>
      <c r="K43" s="55"/>
      <c r="L43" s="75"/>
    </row>
    <row r="44" spans="1:16" ht="12" customHeight="1" x14ac:dyDescent="0.2">
      <c r="A44" s="775"/>
      <c r="B44" s="775"/>
      <c r="C44" s="775"/>
      <c r="D44" s="775"/>
      <c r="E44" s="55"/>
      <c r="F44" s="75"/>
      <c r="G44" s="775"/>
      <c r="H44" s="775"/>
      <c r="I44" s="775"/>
      <c r="J44" s="775"/>
      <c r="K44" s="55"/>
      <c r="L44" s="75"/>
    </row>
    <row r="45" spans="1:16" ht="12" customHeight="1" x14ac:dyDescent="0.2">
      <c r="A45" s="775"/>
      <c r="B45" s="775"/>
      <c r="C45" s="775"/>
      <c r="D45" s="775"/>
      <c r="E45" s="55"/>
      <c r="F45" s="75"/>
      <c r="G45" s="775"/>
      <c r="H45" s="775"/>
      <c r="I45" s="775"/>
      <c r="J45" s="775"/>
      <c r="K45" s="55"/>
      <c r="L45" s="75"/>
    </row>
    <row r="46" spans="1:16" s="73" customFormat="1" ht="12" customHeight="1" x14ac:dyDescent="0.2">
      <c r="F46" s="74" t="s">
        <v>146</v>
      </c>
      <c r="L46" s="74" t="s">
        <v>146</v>
      </c>
    </row>
    <row r="47" spans="1:16" ht="12" customHeight="1" x14ac:dyDescent="0.2"/>
    <row r="48" spans="1:16" ht="12" customHeight="1" x14ac:dyDescent="0.2"/>
    <row r="49" ht="12" customHeight="1" x14ac:dyDescent="0.2"/>
    <row r="50" ht="12" customHeight="1" x14ac:dyDescent="0.2"/>
    <row r="51" ht="12" customHeight="1" x14ac:dyDescent="0.2"/>
    <row r="52" ht="12" customHeight="1" x14ac:dyDescent="0.2"/>
    <row r="53" ht="12" customHeight="1" x14ac:dyDescent="0.2"/>
    <row r="54" ht="12" customHeight="1" x14ac:dyDescent="0.2"/>
    <row r="55" ht="12" customHeight="1" x14ac:dyDescent="0.2"/>
    <row r="56" ht="12" customHeight="1" x14ac:dyDescent="0.2"/>
    <row r="57" ht="12" customHeight="1" x14ac:dyDescent="0.2"/>
    <row r="58" ht="12" customHeight="1" x14ac:dyDescent="0.2"/>
    <row r="59" ht="12" customHeight="1" x14ac:dyDescent="0.2"/>
    <row r="60" ht="12" customHeight="1" x14ac:dyDescent="0.2"/>
    <row r="61" s="73" customFormat="1" ht="12" customHeight="1" x14ac:dyDescent="0.2"/>
  </sheetData>
  <mergeCells count="28">
    <mergeCell ref="G45:J45"/>
    <mergeCell ref="G36:J36"/>
    <mergeCell ref="G37:J37"/>
    <mergeCell ref="G38:J38"/>
    <mergeCell ref="G39:J39"/>
    <mergeCell ref="G40:J40"/>
    <mergeCell ref="G41:J41"/>
    <mergeCell ref="A42:D42"/>
    <mergeCell ref="A43:D43"/>
    <mergeCell ref="A44:D44"/>
    <mergeCell ref="A45:D45"/>
    <mergeCell ref="G34:J34"/>
    <mergeCell ref="G35:J35"/>
    <mergeCell ref="A36:D36"/>
    <mergeCell ref="A37:D37"/>
    <mergeCell ref="A38:D38"/>
    <mergeCell ref="A39:D39"/>
    <mergeCell ref="A40:D40"/>
    <mergeCell ref="A41:D41"/>
    <mergeCell ref="A35:D35"/>
    <mergeCell ref="G42:J42"/>
    <mergeCell ref="G43:J43"/>
    <mergeCell ref="G44:J44"/>
    <mergeCell ref="A5:A6"/>
    <mergeCell ref="P5:P6"/>
    <mergeCell ref="B6:M6"/>
    <mergeCell ref="Q6:AB6"/>
    <mergeCell ref="A34:D34"/>
  </mergeCells>
  <pageMargins left="0.31496062992125984" right="0.31496062992125984" top="0.35433070866141736" bottom="0.35433070866141736" header="0.31496062992125984" footer="0.19685039370078741"/>
  <pageSetup paperSize="9" orientation="landscape" r:id="rId1"/>
  <headerFooter differentFirst="1" scaleWithDoc="0">
    <oddFooter>&amp;C&amp;8Stránka &amp;P z &amp;N</oddFooter>
  </headerFooter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8740157499999996" bottom="0.78740157499999996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"/>
  <dimension ref="A1:I44"/>
  <sheetViews>
    <sheetView showGridLines="0" zoomScale="145" zoomScaleNormal="145" workbookViewId="0">
      <selection activeCell="A2" sqref="A2"/>
    </sheetView>
  </sheetViews>
  <sheetFormatPr defaultRowHeight="12" x14ac:dyDescent="0.2"/>
  <cols>
    <col min="1" max="9" width="11" style="18" customWidth="1"/>
    <col min="10" max="16384" width="9.140625" style="18"/>
  </cols>
  <sheetData>
    <row r="1" spans="1:9" ht="12.75" x14ac:dyDescent="0.2">
      <c r="I1" s="193" t="str">
        <f>Obsah!$A$1</f>
        <v>II. čtvrtletí 2016</v>
      </c>
    </row>
    <row r="3" spans="1:9" ht="18" customHeight="1" x14ac:dyDescent="0.2">
      <c r="A3" s="78"/>
      <c r="B3" s="78"/>
      <c r="C3" s="78"/>
      <c r="D3" s="78"/>
      <c r="E3" s="78"/>
      <c r="F3" s="78"/>
      <c r="G3" s="78"/>
      <c r="H3" s="78"/>
      <c r="I3" s="78"/>
    </row>
    <row r="4" spans="1:9" x14ac:dyDescent="0.2">
      <c r="C4" s="79"/>
      <c r="D4" s="80"/>
      <c r="E4" s="80"/>
      <c r="F4" s="80"/>
      <c r="I4" s="81"/>
    </row>
    <row r="6" spans="1:9" s="113" customFormat="1" ht="18.75" x14ac:dyDescent="0.3">
      <c r="A6" s="114" t="s">
        <v>391</v>
      </c>
    </row>
    <row r="7" spans="1:9" ht="11.25" customHeight="1" x14ac:dyDescent="0.2"/>
    <row r="8" spans="1:9" ht="14.25" customHeight="1" x14ac:dyDescent="0.2">
      <c r="A8" s="645" t="s">
        <v>429</v>
      </c>
      <c r="B8" s="645"/>
      <c r="C8" s="645"/>
      <c r="D8" s="645"/>
      <c r="E8" s="645"/>
      <c r="F8" s="645"/>
      <c r="G8" s="645"/>
      <c r="H8" s="645"/>
      <c r="I8" s="645"/>
    </row>
    <row r="9" spans="1:9" ht="14.25" customHeight="1" x14ac:dyDescent="0.2">
      <c r="A9" s="645"/>
      <c r="B9" s="645"/>
      <c r="C9" s="645"/>
      <c r="D9" s="645"/>
      <c r="E9" s="645"/>
      <c r="F9" s="645"/>
      <c r="G9" s="645"/>
      <c r="H9" s="645"/>
      <c r="I9" s="645"/>
    </row>
    <row r="10" spans="1:9" ht="15" customHeight="1" x14ac:dyDescent="0.2">
      <c r="A10" s="645"/>
      <c r="B10" s="645"/>
      <c r="C10" s="645"/>
      <c r="D10" s="645"/>
      <c r="E10" s="645"/>
      <c r="F10" s="645"/>
      <c r="G10" s="645"/>
      <c r="H10" s="645"/>
      <c r="I10" s="645"/>
    </row>
    <row r="11" spans="1:9" ht="17.100000000000001" customHeight="1" x14ac:dyDescent="0.2">
      <c r="A11" s="645"/>
      <c r="B11" s="645"/>
      <c r="C11" s="645"/>
      <c r="D11" s="645"/>
      <c r="E11" s="645"/>
      <c r="F11" s="645"/>
      <c r="G11" s="645"/>
      <c r="H11" s="645"/>
      <c r="I11" s="645"/>
    </row>
    <row r="12" spans="1:9" ht="17.100000000000001" customHeight="1" x14ac:dyDescent="0.2">
      <c r="A12" s="645"/>
      <c r="B12" s="645"/>
      <c r="C12" s="645"/>
      <c r="D12" s="645"/>
      <c r="E12" s="645"/>
      <c r="F12" s="645"/>
      <c r="G12" s="645"/>
      <c r="H12" s="645"/>
      <c r="I12" s="645"/>
    </row>
    <row r="13" spans="1:9" ht="17.100000000000001" customHeight="1" x14ac:dyDescent="0.2">
      <c r="A13" s="645"/>
      <c r="B13" s="645"/>
      <c r="C13" s="645"/>
      <c r="D13" s="645"/>
      <c r="E13" s="645"/>
      <c r="F13" s="645"/>
      <c r="G13" s="645"/>
      <c r="H13" s="645"/>
      <c r="I13" s="645"/>
    </row>
    <row r="14" spans="1:9" ht="17.100000000000001" customHeight="1" x14ac:dyDescent="0.2">
      <c r="A14" s="645"/>
      <c r="B14" s="645"/>
      <c r="C14" s="645"/>
      <c r="D14" s="645"/>
      <c r="E14" s="645"/>
      <c r="F14" s="645"/>
      <c r="G14" s="645"/>
      <c r="H14" s="645"/>
      <c r="I14" s="645"/>
    </row>
    <row r="15" spans="1:9" ht="17.100000000000001" customHeight="1" x14ac:dyDescent="0.2">
      <c r="A15" s="645"/>
      <c r="B15" s="645"/>
      <c r="C15" s="645"/>
      <c r="D15" s="645"/>
      <c r="E15" s="645"/>
      <c r="F15" s="645"/>
      <c r="G15" s="645"/>
      <c r="H15" s="645"/>
      <c r="I15" s="645"/>
    </row>
    <row r="16" spans="1:9" ht="17.100000000000001" customHeight="1" x14ac:dyDescent="0.2">
      <c r="A16" s="645"/>
      <c r="B16" s="645"/>
      <c r="C16" s="645"/>
      <c r="D16" s="645"/>
      <c r="E16" s="645"/>
      <c r="F16" s="645"/>
      <c r="G16" s="645"/>
      <c r="H16" s="645"/>
      <c r="I16" s="645"/>
    </row>
    <row r="17" spans="1:9" ht="17.100000000000001" customHeight="1" x14ac:dyDescent="0.2">
      <c r="A17" s="645"/>
      <c r="B17" s="645"/>
      <c r="C17" s="645"/>
      <c r="D17" s="645"/>
      <c r="E17" s="645"/>
      <c r="F17" s="645"/>
      <c r="G17" s="645"/>
      <c r="H17" s="645"/>
      <c r="I17" s="645"/>
    </row>
    <row r="18" spans="1:9" ht="17.100000000000001" customHeight="1" x14ac:dyDescent="0.2">
      <c r="A18" s="645"/>
      <c r="B18" s="645"/>
      <c r="C18" s="645"/>
      <c r="D18" s="645"/>
      <c r="E18" s="645"/>
      <c r="F18" s="645"/>
      <c r="G18" s="645"/>
      <c r="H18" s="645"/>
      <c r="I18" s="645"/>
    </row>
    <row r="19" spans="1:9" ht="17.100000000000001" customHeight="1" x14ac:dyDescent="0.2">
      <c r="A19" s="645"/>
      <c r="B19" s="645"/>
      <c r="C19" s="645"/>
      <c r="D19" s="645"/>
      <c r="E19" s="645"/>
      <c r="F19" s="645"/>
      <c r="G19" s="645"/>
      <c r="H19" s="645"/>
      <c r="I19" s="645"/>
    </row>
    <row r="20" spans="1:9" ht="17.100000000000001" customHeight="1" x14ac:dyDescent="0.2">
      <c r="A20" s="645"/>
      <c r="B20" s="645"/>
      <c r="C20" s="645"/>
      <c r="D20" s="645"/>
      <c r="E20" s="645"/>
      <c r="F20" s="645"/>
      <c r="G20" s="645"/>
      <c r="H20" s="645"/>
      <c r="I20" s="645"/>
    </row>
    <row r="21" spans="1:9" ht="17.100000000000001" customHeight="1" x14ac:dyDescent="0.2">
      <c r="A21" s="645"/>
      <c r="B21" s="645"/>
      <c r="C21" s="645"/>
      <c r="D21" s="645"/>
      <c r="E21" s="645"/>
      <c r="F21" s="645"/>
      <c r="G21" s="645"/>
      <c r="H21" s="645"/>
      <c r="I21" s="645"/>
    </row>
    <row r="22" spans="1:9" ht="17.100000000000001" customHeight="1" x14ac:dyDescent="0.2">
      <c r="A22" s="645"/>
      <c r="B22" s="645"/>
      <c r="C22" s="645"/>
      <c r="D22" s="645"/>
      <c r="E22" s="645"/>
      <c r="F22" s="645"/>
      <c r="G22" s="645"/>
      <c r="H22" s="645"/>
      <c r="I22" s="645"/>
    </row>
    <row r="23" spans="1:9" ht="17.100000000000001" customHeight="1" x14ac:dyDescent="0.2">
      <c r="A23" s="645"/>
      <c r="B23" s="645"/>
      <c r="C23" s="645"/>
      <c r="D23" s="645"/>
      <c r="E23" s="645"/>
      <c r="F23" s="645"/>
      <c r="G23" s="645"/>
      <c r="H23" s="645"/>
      <c r="I23" s="645"/>
    </row>
    <row r="24" spans="1:9" ht="17.100000000000001" customHeight="1" x14ac:dyDescent="0.2">
      <c r="A24" s="645"/>
      <c r="B24" s="645"/>
      <c r="C24" s="645"/>
      <c r="D24" s="645"/>
      <c r="E24" s="645"/>
      <c r="F24" s="645"/>
      <c r="G24" s="645"/>
      <c r="H24" s="645"/>
      <c r="I24" s="645"/>
    </row>
    <row r="25" spans="1:9" ht="17.100000000000001" customHeight="1" x14ac:dyDescent="0.2">
      <c r="A25" s="645"/>
      <c r="B25" s="645"/>
      <c r="C25" s="645"/>
      <c r="D25" s="645"/>
      <c r="E25" s="645"/>
      <c r="F25" s="645"/>
      <c r="G25" s="645"/>
      <c r="H25" s="645"/>
      <c r="I25" s="645"/>
    </row>
    <row r="26" spans="1:9" ht="17.100000000000001" customHeight="1" x14ac:dyDescent="0.2">
      <c r="A26" s="645"/>
      <c r="B26" s="645"/>
      <c r="C26" s="645"/>
      <c r="D26" s="645"/>
      <c r="E26" s="645"/>
      <c r="F26" s="645"/>
      <c r="G26" s="645"/>
      <c r="H26" s="645"/>
      <c r="I26" s="645"/>
    </row>
    <row r="27" spans="1:9" ht="17.100000000000001" customHeight="1" x14ac:dyDescent="0.2">
      <c r="A27" s="645"/>
      <c r="B27" s="645"/>
      <c r="C27" s="645"/>
      <c r="D27" s="645"/>
      <c r="E27" s="645"/>
      <c r="F27" s="645"/>
      <c r="G27" s="645"/>
      <c r="H27" s="645"/>
      <c r="I27" s="645"/>
    </row>
    <row r="28" spans="1:9" ht="17.100000000000001" customHeight="1" x14ac:dyDescent="0.2">
      <c r="A28" s="645"/>
      <c r="B28" s="645"/>
      <c r="C28" s="645"/>
      <c r="D28" s="645"/>
      <c r="E28" s="645"/>
      <c r="F28" s="645"/>
      <c r="G28" s="645"/>
      <c r="H28" s="645"/>
      <c r="I28" s="645"/>
    </row>
    <row r="29" spans="1:9" ht="17.100000000000001" customHeight="1" x14ac:dyDescent="0.2">
      <c r="A29" s="645"/>
      <c r="B29" s="645"/>
      <c r="C29" s="645"/>
      <c r="D29" s="645"/>
      <c r="E29" s="645"/>
      <c r="F29" s="645"/>
      <c r="G29" s="645"/>
      <c r="H29" s="645"/>
      <c r="I29" s="645"/>
    </row>
    <row r="30" spans="1:9" ht="17.100000000000001" customHeight="1" x14ac:dyDescent="0.2">
      <c r="A30" s="645"/>
      <c r="B30" s="645"/>
      <c r="C30" s="645"/>
      <c r="D30" s="645"/>
      <c r="E30" s="645"/>
      <c r="F30" s="645"/>
      <c r="G30" s="645"/>
      <c r="H30" s="645"/>
      <c r="I30" s="645"/>
    </row>
    <row r="31" spans="1:9" ht="17.100000000000001" customHeight="1" x14ac:dyDescent="0.2">
      <c r="A31" s="645"/>
      <c r="B31" s="645"/>
      <c r="C31" s="645"/>
      <c r="D31" s="645"/>
      <c r="E31" s="645"/>
      <c r="F31" s="645"/>
      <c r="G31" s="645"/>
      <c r="H31" s="645"/>
      <c r="I31" s="645"/>
    </row>
    <row r="32" spans="1:9" ht="17.100000000000001" customHeight="1" x14ac:dyDescent="0.2">
      <c r="A32" s="645"/>
      <c r="B32" s="645"/>
      <c r="C32" s="645"/>
      <c r="D32" s="645"/>
      <c r="E32" s="645"/>
      <c r="F32" s="645"/>
      <c r="G32" s="645"/>
      <c r="H32" s="645"/>
      <c r="I32" s="645"/>
    </row>
    <row r="33" spans="1:9" ht="12.75" customHeight="1" x14ac:dyDescent="0.2">
      <c r="A33" s="645"/>
      <c r="B33" s="645"/>
      <c r="C33" s="645"/>
      <c r="D33" s="645"/>
      <c r="E33" s="645"/>
      <c r="F33" s="645"/>
      <c r="G33" s="645"/>
      <c r="H33" s="645"/>
      <c r="I33" s="645"/>
    </row>
    <row r="34" spans="1:9" ht="17.100000000000001" customHeight="1" x14ac:dyDescent="0.2">
      <c r="A34" s="645"/>
      <c r="B34" s="645"/>
      <c r="C34" s="645"/>
      <c r="D34" s="645"/>
      <c r="E34" s="645"/>
      <c r="F34" s="645"/>
      <c r="G34" s="645"/>
      <c r="H34" s="645"/>
      <c r="I34" s="645"/>
    </row>
    <row r="35" spans="1:9" ht="17.100000000000001" customHeight="1" x14ac:dyDescent="0.2">
      <c r="A35" s="645"/>
      <c r="B35" s="645"/>
      <c r="C35" s="645"/>
      <c r="D35" s="645"/>
      <c r="E35" s="645"/>
      <c r="F35" s="645"/>
      <c r="G35" s="645"/>
      <c r="H35" s="645"/>
      <c r="I35" s="645"/>
    </row>
    <row r="36" spans="1:9" ht="17.100000000000001" customHeight="1" x14ac:dyDescent="0.2">
      <c r="A36" s="645"/>
      <c r="B36" s="645"/>
      <c r="C36" s="645"/>
      <c r="D36" s="645"/>
      <c r="E36" s="645"/>
      <c r="F36" s="645"/>
      <c r="G36" s="645"/>
      <c r="H36" s="645"/>
      <c r="I36" s="645"/>
    </row>
    <row r="37" spans="1:9" ht="17.100000000000001" customHeight="1" x14ac:dyDescent="0.2">
      <c r="A37" s="645"/>
      <c r="B37" s="645"/>
      <c r="C37" s="645"/>
      <c r="D37" s="645"/>
      <c r="E37" s="645"/>
      <c r="F37" s="645"/>
      <c r="G37" s="645"/>
      <c r="H37" s="645"/>
      <c r="I37" s="645"/>
    </row>
    <row r="38" spans="1:9" ht="12.75" customHeight="1" x14ac:dyDescent="0.2">
      <c r="A38" s="645"/>
      <c r="B38" s="645"/>
      <c r="C38" s="645"/>
      <c r="D38" s="645"/>
      <c r="E38" s="645"/>
      <c r="F38" s="645"/>
      <c r="G38" s="645"/>
      <c r="H38" s="645"/>
      <c r="I38" s="645"/>
    </row>
    <row r="39" spans="1:9" ht="18" customHeight="1" x14ac:dyDescent="0.2">
      <c r="A39" s="645"/>
      <c r="B39" s="645"/>
      <c r="C39" s="645"/>
      <c r="D39" s="645"/>
      <c r="E39" s="645"/>
      <c r="F39" s="645"/>
      <c r="G39" s="645"/>
      <c r="H39" s="645"/>
      <c r="I39" s="645"/>
    </row>
    <row r="40" spans="1:9" ht="12.75" customHeight="1" x14ac:dyDescent="0.2">
      <c r="A40" s="645"/>
      <c r="B40" s="645"/>
      <c r="C40" s="645"/>
      <c r="D40" s="645"/>
      <c r="E40" s="645"/>
      <c r="F40" s="645"/>
      <c r="G40" s="645"/>
      <c r="H40" s="645"/>
      <c r="I40" s="645"/>
    </row>
    <row r="41" spans="1:9" ht="12.75" customHeight="1" x14ac:dyDescent="0.2">
      <c r="A41" s="645"/>
      <c r="B41" s="645"/>
      <c r="C41" s="645"/>
      <c r="D41" s="645"/>
      <c r="E41" s="645"/>
      <c r="F41" s="645"/>
      <c r="G41" s="645"/>
      <c r="H41" s="645"/>
      <c r="I41" s="645"/>
    </row>
    <row r="42" spans="1:9" ht="12.75" customHeight="1" x14ac:dyDescent="0.2">
      <c r="A42" s="645"/>
      <c r="B42" s="645"/>
      <c r="C42" s="645"/>
      <c r="D42" s="645"/>
      <c r="E42" s="645"/>
      <c r="F42" s="645"/>
      <c r="G42" s="645"/>
      <c r="H42" s="645"/>
      <c r="I42" s="645"/>
    </row>
    <row r="43" spans="1:9" ht="12.75" customHeight="1" x14ac:dyDescent="0.2">
      <c r="A43" s="645"/>
      <c r="B43" s="645"/>
      <c r="C43" s="645"/>
      <c r="D43" s="645"/>
      <c r="E43" s="645"/>
      <c r="F43" s="645"/>
      <c r="G43" s="645"/>
      <c r="H43" s="645"/>
      <c r="I43" s="645"/>
    </row>
    <row r="44" spans="1:9" ht="33.75" customHeight="1" x14ac:dyDescent="0.2">
      <c r="A44" s="645"/>
      <c r="B44" s="645"/>
      <c r="C44" s="645"/>
      <c r="D44" s="645"/>
      <c r="E44" s="645"/>
      <c r="F44" s="645"/>
      <c r="G44" s="645"/>
      <c r="H44" s="645"/>
      <c r="I44" s="645"/>
    </row>
  </sheetData>
  <mergeCells count="1">
    <mergeCell ref="A8:I44"/>
  </mergeCells>
  <pageMargins left="0.31496062992125984" right="0.31496062992125984" top="0.35433070866141736" bottom="0.35433070866141736" header="0.31496062992125984" footer="0.19685039370078741"/>
  <pageSetup paperSize="9" fitToHeight="0" orientation="portrait" r:id="rId1"/>
  <headerFooter differentFirst="1" scaleWithDoc="0">
    <oddFooter>&amp;C&amp;8Stránka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4"/>
  <dimension ref="A1:N45"/>
  <sheetViews>
    <sheetView showGridLines="0" topLeftCell="A2" zoomScale="115" zoomScaleNormal="115" workbookViewId="0">
      <selection activeCell="A2" sqref="A2"/>
    </sheetView>
  </sheetViews>
  <sheetFormatPr defaultRowHeight="12" x14ac:dyDescent="0.2"/>
  <cols>
    <col min="1" max="1" width="26.7109375" style="1" customWidth="1"/>
    <col min="2" max="13" width="8.85546875" style="1" customWidth="1"/>
    <col min="14" max="14" width="10.85546875" style="1" customWidth="1"/>
    <col min="15" max="15" width="8.42578125" style="1" customWidth="1"/>
    <col min="16" max="16" width="11.42578125" style="1" bestFit="1" customWidth="1"/>
    <col min="17" max="16384" width="9.140625" style="1"/>
  </cols>
  <sheetData>
    <row r="1" spans="1:14" s="123" customFormat="1" ht="18.75" x14ac:dyDescent="0.3">
      <c r="A1" s="121" t="s">
        <v>252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93" t="str">
        <f>Obsah!$A$1</f>
        <v>II. čtvrtletí 2016</v>
      </c>
    </row>
    <row r="2" spans="1:14" ht="7.5" customHeight="1" x14ac:dyDescent="0.2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</row>
    <row r="3" spans="1:14" x14ac:dyDescent="0.2">
      <c r="A3" s="659"/>
      <c r="B3" s="665" t="s">
        <v>295</v>
      </c>
      <c r="C3" s="665"/>
      <c r="D3" s="665"/>
      <c r="E3" s="665" t="s">
        <v>300</v>
      </c>
      <c r="F3" s="665"/>
      <c r="G3" s="665"/>
      <c r="H3" s="665" t="s">
        <v>301</v>
      </c>
      <c r="I3" s="665"/>
      <c r="J3" s="665"/>
      <c r="K3" s="665" t="s">
        <v>302</v>
      </c>
      <c r="L3" s="665"/>
      <c r="M3" s="665"/>
      <c r="N3" s="659" t="s">
        <v>72</v>
      </c>
    </row>
    <row r="4" spans="1:14" x14ac:dyDescent="0.2">
      <c r="A4" s="660"/>
      <c r="B4" s="279" t="s">
        <v>83</v>
      </c>
      <c r="C4" s="279" t="s">
        <v>84</v>
      </c>
      <c r="D4" s="279" t="s">
        <v>85</v>
      </c>
      <c r="E4" s="279" t="s">
        <v>86</v>
      </c>
      <c r="F4" s="279" t="s">
        <v>87</v>
      </c>
      <c r="G4" s="279" t="s">
        <v>88</v>
      </c>
      <c r="H4" s="279" t="s">
        <v>89</v>
      </c>
      <c r="I4" s="279" t="s">
        <v>90</v>
      </c>
      <c r="J4" s="279" t="s">
        <v>91</v>
      </c>
      <c r="K4" s="279" t="s">
        <v>92</v>
      </c>
      <c r="L4" s="279" t="s">
        <v>93</v>
      </c>
      <c r="M4" s="279" t="s">
        <v>94</v>
      </c>
      <c r="N4" s="660"/>
    </row>
    <row r="5" spans="1:14" s="91" customFormat="1" ht="14.25" customHeight="1" x14ac:dyDescent="0.2">
      <c r="A5" s="666" t="s">
        <v>33</v>
      </c>
      <c r="B5" s="661">
        <f>SUM(B6:D6)</f>
        <v>23113.785972999998</v>
      </c>
      <c r="C5" s="662"/>
      <c r="D5" s="663"/>
      <c r="E5" s="661">
        <f>SUM(E6:G6)</f>
        <v>20241.639153000004</v>
      </c>
      <c r="F5" s="662"/>
      <c r="G5" s="663"/>
      <c r="H5" s="656">
        <f>SUM(H6:J6)</f>
        <v>0</v>
      </c>
      <c r="I5" s="657"/>
      <c r="J5" s="658"/>
      <c r="K5" s="656">
        <f>SUM(K6:M6)</f>
        <v>0</v>
      </c>
      <c r="L5" s="657"/>
      <c r="M5" s="658"/>
      <c r="N5" s="664">
        <f>SUM(N7:N14)</f>
        <v>43355.425126000002</v>
      </c>
    </row>
    <row r="6" spans="1:14" s="91" customFormat="1" ht="14.25" customHeight="1" x14ac:dyDescent="0.2">
      <c r="A6" s="647"/>
      <c r="B6" s="451">
        <f t="shared" ref="B6:M6" si="0">SUM(B7:B14)</f>
        <v>7815.1675990000022</v>
      </c>
      <c r="C6" s="452">
        <f t="shared" si="0"/>
        <v>7267.1846120000009</v>
      </c>
      <c r="D6" s="454">
        <f t="shared" si="0"/>
        <v>8031.433761999996</v>
      </c>
      <c r="E6" s="451">
        <f t="shared" si="0"/>
        <v>7072.2859220000009</v>
      </c>
      <c r="F6" s="452">
        <f t="shared" si="0"/>
        <v>6919.5232190000052</v>
      </c>
      <c r="G6" s="454">
        <f t="shared" si="0"/>
        <v>6249.8300120000004</v>
      </c>
      <c r="H6" s="455">
        <f t="shared" si="0"/>
        <v>0</v>
      </c>
      <c r="I6" s="456">
        <f t="shared" si="0"/>
        <v>0</v>
      </c>
      <c r="J6" s="457">
        <f t="shared" si="0"/>
        <v>0</v>
      </c>
      <c r="K6" s="455">
        <f t="shared" si="0"/>
        <v>0</v>
      </c>
      <c r="L6" s="456">
        <f t="shared" si="0"/>
        <v>0</v>
      </c>
      <c r="M6" s="457">
        <f t="shared" si="0"/>
        <v>0</v>
      </c>
      <c r="N6" s="655"/>
    </row>
    <row r="7" spans="1:14" x14ac:dyDescent="0.2">
      <c r="A7" s="247" t="s">
        <v>0</v>
      </c>
      <c r="B7" s="252">
        <v>2313.8798400000001</v>
      </c>
      <c r="C7" s="12">
        <v>2280.2564500000003</v>
      </c>
      <c r="D7" s="253">
        <v>2732.82134</v>
      </c>
      <c r="E7" s="252">
        <v>2551.9118100000001</v>
      </c>
      <c r="F7" s="12">
        <v>2532.0022300000001</v>
      </c>
      <c r="G7" s="253">
        <v>1910.9808700000001</v>
      </c>
      <c r="H7" s="283">
        <v>0</v>
      </c>
      <c r="I7" s="284">
        <v>0</v>
      </c>
      <c r="J7" s="285">
        <v>0</v>
      </c>
      <c r="K7" s="283">
        <v>0</v>
      </c>
      <c r="L7" s="284">
        <v>0</v>
      </c>
      <c r="M7" s="285">
        <v>0</v>
      </c>
      <c r="N7" s="256">
        <f t="shared" ref="N7:N14" si="1">SUM(B7:M7)</f>
        <v>14321.85254</v>
      </c>
    </row>
    <row r="8" spans="1:14" ht="12.75" customHeight="1" x14ac:dyDescent="0.2">
      <c r="A8" s="248" t="s">
        <v>29</v>
      </c>
      <c r="B8" s="250">
        <v>4451.714178000002</v>
      </c>
      <c r="C8" s="13">
        <v>3939.0026920000005</v>
      </c>
      <c r="D8" s="251">
        <v>4218.1605909999971</v>
      </c>
      <c r="E8" s="250">
        <v>3491.9112830000004</v>
      </c>
      <c r="F8" s="13">
        <v>3341.0483830000012</v>
      </c>
      <c r="G8" s="251">
        <v>3305.2176770000019</v>
      </c>
      <c r="H8" s="280">
        <v>0</v>
      </c>
      <c r="I8" s="281">
        <v>0</v>
      </c>
      <c r="J8" s="282">
        <v>0</v>
      </c>
      <c r="K8" s="280">
        <v>0</v>
      </c>
      <c r="L8" s="281">
        <v>0</v>
      </c>
      <c r="M8" s="282">
        <v>0</v>
      </c>
      <c r="N8" s="257">
        <f t="shared" si="1"/>
        <v>22747.054804000003</v>
      </c>
    </row>
    <row r="9" spans="1:14" x14ac:dyDescent="0.2">
      <c r="A9" s="248" t="s">
        <v>30</v>
      </c>
      <c r="B9" s="250">
        <v>373.43432999999993</v>
      </c>
      <c r="C9" s="13">
        <v>262.54714999999999</v>
      </c>
      <c r="D9" s="251">
        <v>224.72642999999999</v>
      </c>
      <c r="E9" s="250">
        <v>181.43439999999998</v>
      </c>
      <c r="F9" s="13">
        <v>189.94718000000003</v>
      </c>
      <c r="G9" s="251">
        <v>211.74763000000002</v>
      </c>
      <c r="H9" s="280">
        <v>0</v>
      </c>
      <c r="I9" s="281">
        <v>0</v>
      </c>
      <c r="J9" s="282">
        <v>0</v>
      </c>
      <c r="K9" s="280">
        <v>0</v>
      </c>
      <c r="L9" s="281">
        <v>0</v>
      </c>
      <c r="M9" s="282">
        <v>0</v>
      </c>
      <c r="N9" s="257">
        <f t="shared" si="1"/>
        <v>1443.8371199999999</v>
      </c>
    </row>
    <row r="10" spans="1:14" ht="12.75" customHeight="1" x14ac:dyDescent="0.2">
      <c r="A10" s="248" t="s">
        <v>31</v>
      </c>
      <c r="B10" s="250">
        <v>324.33386500000046</v>
      </c>
      <c r="C10" s="13">
        <v>307.65804099999991</v>
      </c>
      <c r="D10" s="251">
        <v>325.25100299999986</v>
      </c>
      <c r="E10" s="250">
        <v>301.77140100000008</v>
      </c>
      <c r="F10" s="13">
        <v>291.01672600000023</v>
      </c>
      <c r="G10" s="251">
        <v>266.17400999999973</v>
      </c>
      <c r="H10" s="280">
        <v>0</v>
      </c>
      <c r="I10" s="281">
        <v>0</v>
      </c>
      <c r="J10" s="282">
        <v>0</v>
      </c>
      <c r="K10" s="280">
        <v>0</v>
      </c>
      <c r="L10" s="281">
        <v>0</v>
      </c>
      <c r="M10" s="282">
        <v>0</v>
      </c>
      <c r="N10" s="257">
        <f t="shared" si="1"/>
        <v>1816.2050460000005</v>
      </c>
    </row>
    <row r="11" spans="1:14" ht="12.75" customHeight="1" x14ac:dyDescent="0.2">
      <c r="A11" s="248" t="s">
        <v>3</v>
      </c>
      <c r="B11" s="250">
        <v>129.78096800000003</v>
      </c>
      <c r="C11" s="13">
        <v>211.96836500000006</v>
      </c>
      <c r="D11" s="251">
        <v>252.3827639999997</v>
      </c>
      <c r="E11" s="250">
        <v>186.57373599999977</v>
      </c>
      <c r="F11" s="13">
        <v>130.33429100000006</v>
      </c>
      <c r="G11" s="251">
        <v>188.48433000000006</v>
      </c>
      <c r="H11" s="280">
        <v>0</v>
      </c>
      <c r="I11" s="281">
        <v>0</v>
      </c>
      <c r="J11" s="282">
        <v>0</v>
      </c>
      <c r="K11" s="280">
        <v>0</v>
      </c>
      <c r="L11" s="281">
        <v>0</v>
      </c>
      <c r="M11" s="282">
        <v>0</v>
      </c>
      <c r="N11" s="257">
        <f t="shared" si="1"/>
        <v>1099.5244539999997</v>
      </c>
    </row>
    <row r="12" spans="1:14" ht="12.75" customHeight="1" x14ac:dyDescent="0.2">
      <c r="A12" s="248" t="s">
        <v>32</v>
      </c>
      <c r="B12" s="250">
        <v>119.36107000000001</v>
      </c>
      <c r="C12" s="13">
        <v>106.94638</v>
      </c>
      <c r="D12" s="251">
        <v>80.258489999999995</v>
      </c>
      <c r="E12" s="250">
        <v>88.265190000000004</v>
      </c>
      <c r="F12" s="13">
        <v>102.87188999999999</v>
      </c>
      <c r="G12" s="251">
        <v>65.351160000000007</v>
      </c>
      <c r="H12" s="280">
        <v>0</v>
      </c>
      <c r="I12" s="281">
        <v>0</v>
      </c>
      <c r="J12" s="282">
        <v>0</v>
      </c>
      <c r="K12" s="280">
        <v>0</v>
      </c>
      <c r="L12" s="281">
        <v>0</v>
      </c>
      <c r="M12" s="282">
        <v>0</v>
      </c>
      <c r="N12" s="257">
        <f t="shared" si="1"/>
        <v>563.05418000000009</v>
      </c>
    </row>
    <row r="13" spans="1:14" ht="12.75" customHeight="1" x14ac:dyDescent="0.2">
      <c r="A13" s="248" t="s">
        <v>1</v>
      </c>
      <c r="B13" s="250">
        <v>50.656143</v>
      </c>
      <c r="C13" s="13">
        <v>67.511667999999986</v>
      </c>
      <c r="D13" s="251">
        <v>42.619549000000013</v>
      </c>
      <c r="E13" s="250">
        <v>37.848323000000001</v>
      </c>
      <c r="F13" s="13">
        <v>44.00976</v>
      </c>
      <c r="G13" s="251">
        <v>20.556543000000001</v>
      </c>
      <c r="H13" s="280">
        <v>0</v>
      </c>
      <c r="I13" s="281">
        <v>0</v>
      </c>
      <c r="J13" s="282">
        <v>0</v>
      </c>
      <c r="K13" s="280">
        <v>0</v>
      </c>
      <c r="L13" s="281">
        <v>0</v>
      </c>
      <c r="M13" s="282">
        <v>0</v>
      </c>
      <c r="N13" s="257">
        <f t="shared" si="1"/>
        <v>263.20198599999998</v>
      </c>
    </row>
    <row r="14" spans="1:14" ht="12.75" customHeight="1" thickBot="1" x14ac:dyDescent="0.25">
      <c r="A14" s="259" t="s">
        <v>2</v>
      </c>
      <c r="B14" s="458">
        <v>52.007204999999566</v>
      </c>
      <c r="C14" s="459">
        <v>91.293866000000293</v>
      </c>
      <c r="D14" s="460">
        <v>155.21359499999934</v>
      </c>
      <c r="E14" s="458">
        <v>232.5697790000003</v>
      </c>
      <c r="F14" s="459">
        <v>288.29275900000323</v>
      </c>
      <c r="G14" s="460">
        <v>281.31779199999846</v>
      </c>
      <c r="H14" s="461">
        <v>0</v>
      </c>
      <c r="I14" s="462">
        <v>0</v>
      </c>
      <c r="J14" s="463">
        <v>0</v>
      </c>
      <c r="K14" s="461">
        <v>0</v>
      </c>
      <c r="L14" s="462">
        <v>0</v>
      </c>
      <c r="M14" s="463">
        <v>0</v>
      </c>
      <c r="N14" s="464">
        <f t="shared" si="1"/>
        <v>1100.6949960000011</v>
      </c>
    </row>
    <row r="15" spans="1:14" ht="12.75" customHeight="1" x14ac:dyDescent="0.2">
      <c r="A15" s="646" t="s">
        <v>315</v>
      </c>
      <c r="B15" s="648">
        <f>SUM(B16:D16)</f>
        <v>1585.550821</v>
      </c>
      <c r="C15" s="649"/>
      <c r="D15" s="650"/>
      <c r="E15" s="648">
        <f>SUM(E16:G16)</f>
        <v>1424.8132270000003</v>
      </c>
      <c r="F15" s="649"/>
      <c r="G15" s="650"/>
      <c r="H15" s="651">
        <f>SUM(H16:J16)</f>
        <v>0</v>
      </c>
      <c r="I15" s="652"/>
      <c r="J15" s="653"/>
      <c r="K15" s="651">
        <f>SUM(K16:M16)</f>
        <v>0</v>
      </c>
      <c r="L15" s="652"/>
      <c r="M15" s="653"/>
      <c r="N15" s="654">
        <f>SUM(N17:N24)</f>
        <v>3010.3640479999999</v>
      </c>
    </row>
    <row r="16" spans="1:14" s="91" customFormat="1" ht="12.75" customHeight="1" x14ac:dyDescent="0.2">
      <c r="A16" s="647"/>
      <c r="B16" s="451">
        <f t="shared" ref="B16:M16" si="2">SUM(B17:B24)</f>
        <v>542.71753599999977</v>
      </c>
      <c r="C16" s="452">
        <f t="shared" si="2"/>
        <v>502.99473400000005</v>
      </c>
      <c r="D16" s="454">
        <f t="shared" si="2"/>
        <v>539.83855100000028</v>
      </c>
      <c r="E16" s="451">
        <f t="shared" si="2"/>
        <v>476.01036800000003</v>
      </c>
      <c r="F16" s="452">
        <f t="shared" si="2"/>
        <v>488.29135500000012</v>
      </c>
      <c r="G16" s="454">
        <f t="shared" si="2"/>
        <v>460.51150400000012</v>
      </c>
      <c r="H16" s="455">
        <f t="shared" si="2"/>
        <v>0</v>
      </c>
      <c r="I16" s="456">
        <f t="shared" si="2"/>
        <v>0</v>
      </c>
      <c r="J16" s="457">
        <f t="shared" si="2"/>
        <v>0</v>
      </c>
      <c r="K16" s="455">
        <f t="shared" si="2"/>
        <v>0</v>
      </c>
      <c r="L16" s="456">
        <f t="shared" si="2"/>
        <v>0</v>
      </c>
      <c r="M16" s="457">
        <f t="shared" si="2"/>
        <v>0</v>
      </c>
      <c r="N16" s="655"/>
    </row>
    <row r="17" spans="1:14" ht="12.75" customHeight="1" x14ac:dyDescent="0.2">
      <c r="A17" s="247" t="s">
        <v>0</v>
      </c>
      <c r="B17" s="252">
        <v>124.89533</v>
      </c>
      <c r="C17" s="12">
        <v>122.24773999999999</v>
      </c>
      <c r="D17" s="253">
        <v>147.05391</v>
      </c>
      <c r="E17" s="252">
        <v>136.64232000000001</v>
      </c>
      <c r="F17" s="12">
        <v>139.6901</v>
      </c>
      <c r="G17" s="253">
        <v>111.32511000000001</v>
      </c>
      <c r="H17" s="283">
        <v>0</v>
      </c>
      <c r="I17" s="284">
        <v>0</v>
      </c>
      <c r="J17" s="285">
        <v>0</v>
      </c>
      <c r="K17" s="283">
        <v>0</v>
      </c>
      <c r="L17" s="284">
        <v>0</v>
      </c>
      <c r="M17" s="285">
        <v>0</v>
      </c>
      <c r="N17" s="256">
        <f t="shared" ref="N17:N24" si="3">SUM(B17:M17)</f>
        <v>781.85451</v>
      </c>
    </row>
    <row r="18" spans="1:14" ht="12.75" customHeight="1" x14ac:dyDescent="0.2">
      <c r="A18" s="248" t="s">
        <v>29</v>
      </c>
      <c r="B18" s="250">
        <v>391.8750719999997</v>
      </c>
      <c r="C18" s="13">
        <v>355.05656399999998</v>
      </c>
      <c r="D18" s="251">
        <v>365.477284</v>
      </c>
      <c r="E18" s="250">
        <v>313.94870900000006</v>
      </c>
      <c r="F18" s="13">
        <v>322.51402300000007</v>
      </c>
      <c r="G18" s="251">
        <v>323.42064100000005</v>
      </c>
      <c r="H18" s="280">
        <v>0</v>
      </c>
      <c r="I18" s="281">
        <v>0</v>
      </c>
      <c r="J18" s="282">
        <v>0</v>
      </c>
      <c r="K18" s="280">
        <v>0</v>
      </c>
      <c r="L18" s="281">
        <v>0</v>
      </c>
      <c r="M18" s="282">
        <v>0</v>
      </c>
      <c r="N18" s="257">
        <f t="shared" si="3"/>
        <v>2072.292293</v>
      </c>
    </row>
    <row r="19" spans="1:14" ht="12.75" customHeight="1" x14ac:dyDescent="0.2">
      <c r="A19" s="248" t="s">
        <v>30</v>
      </c>
      <c r="B19" s="250">
        <v>3.224011</v>
      </c>
      <c r="C19" s="13">
        <v>2.7236570000000002</v>
      </c>
      <c r="D19" s="251">
        <v>2.3219390000000004</v>
      </c>
      <c r="E19" s="250">
        <v>2.0160299999999998</v>
      </c>
      <c r="F19" s="13">
        <v>2.2290820000000005</v>
      </c>
      <c r="G19" s="251">
        <v>2.581178</v>
      </c>
      <c r="H19" s="280">
        <v>0</v>
      </c>
      <c r="I19" s="281">
        <v>0</v>
      </c>
      <c r="J19" s="282">
        <v>0</v>
      </c>
      <c r="K19" s="280">
        <v>0</v>
      </c>
      <c r="L19" s="281">
        <v>0</v>
      </c>
      <c r="M19" s="282">
        <v>0</v>
      </c>
      <c r="N19" s="257">
        <f t="shared" si="3"/>
        <v>15.095897000000001</v>
      </c>
    </row>
    <row r="20" spans="1:14" ht="12.75" customHeight="1" x14ac:dyDescent="0.2">
      <c r="A20" s="248" t="s">
        <v>31</v>
      </c>
      <c r="B20" s="250">
        <v>18.160278000000009</v>
      </c>
      <c r="C20" s="13">
        <v>17.531358000000004</v>
      </c>
      <c r="D20" s="251">
        <v>19.478539000000016</v>
      </c>
      <c r="E20" s="250">
        <v>17.904402999999995</v>
      </c>
      <c r="F20" s="13">
        <v>18.393845000000031</v>
      </c>
      <c r="G20" s="251">
        <v>18.095392</v>
      </c>
      <c r="H20" s="280">
        <v>0</v>
      </c>
      <c r="I20" s="281">
        <v>0</v>
      </c>
      <c r="J20" s="282">
        <v>0</v>
      </c>
      <c r="K20" s="280">
        <v>0</v>
      </c>
      <c r="L20" s="281">
        <v>0</v>
      </c>
      <c r="M20" s="282">
        <v>0</v>
      </c>
      <c r="N20" s="257">
        <f t="shared" si="3"/>
        <v>109.56381500000006</v>
      </c>
    </row>
    <row r="21" spans="1:14" ht="12.75" customHeight="1" x14ac:dyDescent="0.2">
      <c r="A21" s="248" t="s">
        <v>3</v>
      </c>
      <c r="B21" s="250">
        <v>1.4165469999999996</v>
      </c>
      <c r="C21" s="13">
        <v>1.9495069999999983</v>
      </c>
      <c r="D21" s="251">
        <v>2.1059879999999955</v>
      </c>
      <c r="E21" s="250">
        <v>1.6303699999999961</v>
      </c>
      <c r="F21" s="13">
        <v>1.1843349999999986</v>
      </c>
      <c r="G21" s="251">
        <v>1.3752639999999989</v>
      </c>
      <c r="H21" s="280">
        <v>0</v>
      </c>
      <c r="I21" s="281">
        <v>0</v>
      </c>
      <c r="J21" s="282">
        <v>0</v>
      </c>
      <c r="K21" s="280">
        <v>0</v>
      </c>
      <c r="L21" s="281">
        <v>0</v>
      </c>
      <c r="M21" s="282">
        <v>0</v>
      </c>
      <c r="N21" s="257">
        <f t="shared" si="3"/>
        <v>9.6620109999999872</v>
      </c>
    </row>
    <row r="22" spans="1:14" ht="12.75" customHeight="1" x14ac:dyDescent="0.2">
      <c r="A22" s="248" t="s">
        <v>32</v>
      </c>
      <c r="B22" s="250">
        <v>1.5030300000000278</v>
      </c>
      <c r="C22" s="13">
        <v>1.3692099999999918</v>
      </c>
      <c r="D22" s="251">
        <v>1.1417400000000197</v>
      </c>
      <c r="E22" s="250">
        <v>1.1873500000000059</v>
      </c>
      <c r="F22" s="13">
        <v>1.3116299999999756</v>
      </c>
      <c r="G22" s="251">
        <v>0.81411000000000056</v>
      </c>
      <c r="H22" s="280">
        <v>0</v>
      </c>
      <c r="I22" s="281">
        <v>0</v>
      </c>
      <c r="J22" s="282">
        <v>0</v>
      </c>
      <c r="K22" s="280">
        <v>0</v>
      </c>
      <c r="L22" s="281">
        <v>0</v>
      </c>
      <c r="M22" s="282">
        <v>0</v>
      </c>
      <c r="N22" s="257">
        <f t="shared" si="3"/>
        <v>7.3270700000000213</v>
      </c>
    </row>
    <row r="23" spans="1:14" ht="12.75" customHeight="1" x14ac:dyDescent="0.2">
      <c r="A23" s="248" t="s">
        <v>1</v>
      </c>
      <c r="B23" s="250">
        <v>0.90725199999999984</v>
      </c>
      <c r="C23" s="13">
        <v>1.1195430000000002</v>
      </c>
      <c r="D23" s="251">
        <v>0.71706700000000023</v>
      </c>
      <c r="E23" s="250">
        <v>0.61901099999999976</v>
      </c>
      <c r="F23" s="13">
        <v>0.63370999999999988</v>
      </c>
      <c r="G23" s="251">
        <v>0.41149399999999997</v>
      </c>
      <c r="H23" s="280">
        <v>0</v>
      </c>
      <c r="I23" s="281">
        <v>0</v>
      </c>
      <c r="J23" s="282">
        <v>0</v>
      </c>
      <c r="K23" s="280">
        <v>0</v>
      </c>
      <c r="L23" s="281">
        <v>0</v>
      </c>
      <c r="M23" s="282">
        <v>0</v>
      </c>
      <c r="N23" s="257">
        <f t="shared" si="3"/>
        <v>4.4080769999999996</v>
      </c>
    </row>
    <row r="24" spans="1:14" ht="12.75" customHeight="1" thickBot="1" x14ac:dyDescent="0.25">
      <c r="A24" s="259" t="s">
        <v>2</v>
      </c>
      <c r="B24" s="458">
        <v>0.73601599999999534</v>
      </c>
      <c r="C24" s="459">
        <v>0.99715499999999679</v>
      </c>
      <c r="D24" s="460">
        <v>1.5420839999999909</v>
      </c>
      <c r="E24" s="458">
        <v>2.0621750000000056</v>
      </c>
      <c r="F24" s="459">
        <v>2.3346300000000046</v>
      </c>
      <c r="G24" s="460">
        <v>2.4883150000000067</v>
      </c>
      <c r="H24" s="461">
        <v>0</v>
      </c>
      <c r="I24" s="462">
        <v>0</v>
      </c>
      <c r="J24" s="463">
        <v>0</v>
      </c>
      <c r="K24" s="461">
        <v>0</v>
      </c>
      <c r="L24" s="462">
        <v>0</v>
      </c>
      <c r="M24" s="463">
        <v>0</v>
      </c>
      <c r="N24" s="464">
        <f t="shared" si="3"/>
        <v>10.160375</v>
      </c>
    </row>
    <row r="25" spans="1:14" ht="12.75" customHeight="1" x14ac:dyDescent="0.2">
      <c r="A25" s="646" t="s">
        <v>316</v>
      </c>
      <c r="B25" s="648">
        <f>SUM(B26:D26)</f>
        <v>387.02044000000006</v>
      </c>
      <c r="C25" s="649"/>
      <c r="D25" s="650"/>
      <c r="E25" s="648">
        <f>SUM(E26:G26)</f>
        <v>240.77506899999997</v>
      </c>
      <c r="F25" s="649"/>
      <c r="G25" s="650"/>
      <c r="H25" s="651">
        <f>SUM(H26:J26)</f>
        <v>0</v>
      </c>
      <c r="I25" s="652"/>
      <c r="J25" s="653"/>
      <c r="K25" s="651">
        <f>SUM(K26:M26)</f>
        <v>0</v>
      </c>
      <c r="L25" s="652"/>
      <c r="M25" s="653"/>
      <c r="N25" s="654">
        <f>SUM(N27:N30)</f>
        <v>627.79550900000015</v>
      </c>
    </row>
    <row r="26" spans="1:14" s="91" customFormat="1" ht="13.5" customHeight="1" x14ac:dyDescent="0.2">
      <c r="A26" s="647"/>
      <c r="B26" s="451">
        <f t="shared" ref="B26:M26" si="4">SUM(B27:B30)</f>
        <v>144.59691900000007</v>
      </c>
      <c r="C26" s="452">
        <f t="shared" si="4"/>
        <v>118.848236</v>
      </c>
      <c r="D26" s="454">
        <f t="shared" si="4"/>
        <v>123.57528500000002</v>
      </c>
      <c r="E26" s="451">
        <f t="shared" si="4"/>
        <v>93.679670999999999</v>
      </c>
      <c r="F26" s="452">
        <f t="shared" si="4"/>
        <v>81.164428999999998</v>
      </c>
      <c r="G26" s="454">
        <f t="shared" si="4"/>
        <v>65.93096899999999</v>
      </c>
      <c r="H26" s="455">
        <f t="shared" si="4"/>
        <v>0</v>
      </c>
      <c r="I26" s="456">
        <f t="shared" si="4"/>
        <v>0</v>
      </c>
      <c r="J26" s="457">
        <f t="shared" si="4"/>
        <v>0</v>
      </c>
      <c r="K26" s="455">
        <f t="shared" si="4"/>
        <v>0</v>
      </c>
      <c r="L26" s="456">
        <f t="shared" si="4"/>
        <v>0</v>
      </c>
      <c r="M26" s="457">
        <f t="shared" si="4"/>
        <v>0</v>
      </c>
      <c r="N26" s="655"/>
    </row>
    <row r="27" spans="1:14" ht="12" customHeight="1" x14ac:dyDescent="0.2">
      <c r="A27" s="247" t="s">
        <v>0</v>
      </c>
      <c r="B27" s="252">
        <v>0.50545000000000007</v>
      </c>
      <c r="C27" s="12">
        <v>0.38118999999999997</v>
      </c>
      <c r="D27" s="253">
        <v>0.38388</v>
      </c>
      <c r="E27" s="252">
        <v>0.25780999999999998</v>
      </c>
      <c r="F27" s="12">
        <v>0.18769</v>
      </c>
      <c r="G27" s="253">
        <v>7.9819999999999988E-2</v>
      </c>
      <c r="H27" s="283">
        <v>0</v>
      </c>
      <c r="I27" s="284">
        <v>0</v>
      </c>
      <c r="J27" s="285">
        <v>0</v>
      </c>
      <c r="K27" s="283">
        <v>0</v>
      </c>
      <c r="L27" s="284">
        <v>0</v>
      </c>
      <c r="M27" s="285">
        <v>0</v>
      </c>
      <c r="N27" s="256">
        <f>SUM(B27:M27)</f>
        <v>1.7958399999999999</v>
      </c>
    </row>
    <row r="28" spans="1:14" ht="12.75" customHeight="1" x14ac:dyDescent="0.2">
      <c r="A28" s="248" t="s">
        <v>29</v>
      </c>
      <c r="B28" s="250">
        <v>139.89933800000009</v>
      </c>
      <c r="C28" s="13">
        <v>114.692115</v>
      </c>
      <c r="D28" s="251">
        <v>118.77901800000002</v>
      </c>
      <c r="E28" s="250">
        <v>90.328389999999999</v>
      </c>
      <c r="F28" s="13">
        <v>78.124584999999996</v>
      </c>
      <c r="G28" s="251">
        <v>63.352360999999988</v>
      </c>
      <c r="H28" s="280">
        <v>0</v>
      </c>
      <c r="I28" s="281">
        <v>0</v>
      </c>
      <c r="J28" s="282">
        <v>0</v>
      </c>
      <c r="K28" s="280">
        <v>0</v>
      </c>
      <c r="L28" s="281">
        <v>0</v>
      </c>
      <c r="M28" s="282">
        <v>0</v>
      </c>
      <c r="N28" s="257">
        <f>SUM(B28:M28)</f>
        <v>605.17580700000008</v>
      </c>
    </row>
    <row r="29" spans="1:14" ht="12.75" customHeight="1" x14ac:dyDescent="0.2">
      <c r="A29" s="248" t="s">
        <v>30</v>
      </c>
      <c r="B29" s="250">
        <v>0.99273999999999996</v>
      </c>
      <c r="C29" s="13">
        <v>0.93591200000000008</v>
      </c>
      <c r="D29" s="251">
        <v>0.91478300000000001</v>
      </c>
      <c r="E29" s="250">
        <v>1.529E-2</v>
      </c>
      <c r="F29" s="13">
        <v>0.22997300000000001</v>
      </c>
      <c r="G29" s="251">
        <v>0.21477499999999997</v>
      </c>
      <c r="H29" s="280">
        <v>0</v>
      </c>
      <c r="I29" s="281">
        <v>0</v>
      </c>
      <c r="J29" s="282">
        <v>0</v>
      </c>
      <c r="K29" s="280">
        <v>0</v>
      </c>
      <c r="L29" s="281">
        <v>0</v>
      </c>
      <c r="M29" s="282">
        <v>0</v>
      </c>
      <c r="N29" s="257">
        <f>SUM(B29:M29)</f>
        <v>3.3034729999999999</v>
      </c>
    </row>
    <row r="30" spans="1:14" ht="12" customHeight="1" thickBot="1" x14ac:dyDescent="0.25">
      <c r="A30" s="259" t="s">
        <v>31</v>
      </c>
      <c r="B30" s="458">
        <v>3.1993909999999999</v>
      </c>
      <c r="C30" s="459">
        <v>2.8390189999999977</v>
      </c>
      <c r="D30" s="460">
        <v>3.4976039999999995</v>
      </c>
      <c r="E30" s="458">
        <v>3.0781810000000025</v>
      </c>
      <c r="F30" s="459">
        <v>2.622181000000003</v>
      </c>
      <c r="G30" s="460">
        <v>2.2840129999999998</v>
      </c>
      <c r="H30" s="461">
        <v>0</v>
      </c>
      <c r="I30" s="462">
        <v>0</v>
      </c>
      <c r="J30" s="463">
        <v>0</v>
      </c>
      <c r="K30" s="461">
        <v>0</v>
      </c>
      <c r="L30" s="462">
        <v>0</v>
      </c>
      <c r="M30" s="463">
        <v>0</v>
      </c>
      <c r="N30" s="464">
        <f>SUM(B30:M30)</f>
        <v>17.520389000000002</v>
      </c>
    </row>
    <row r="31" spans="1:14" ht="12" customHeight="1" x14ac:dyDescent="0.2">
      <c r="A31" s="646" t="s">
        <v>6</v>
      </c>
      <c r="B31" s="648">
        <f>SUM(B32:D32)</f>
        <v>21528.235152000001</v>
      </c>
      <c r="C31" s="649"/>
      <c r="D31" s="650"/>
      <c r="E31" s="648">
        <f>SUM(E32:G32)</f>
        <v>18816.825926000005</v>
      </c>
      <c r="F31" s="649"/>
      <c r="G31" s="650"/>
      <c r="H31" s="651">
        <f>SUM(H32:J32)</f>
        <v>0</v>
      </c>
      <c r="I31" s="652"/>
      <c r="J31" s="653"/>
      <c r="K31" s="651">
        <f>SUM(K32:M32)</f>
        <v>0</v>
      </c>
      <c r="L31" s="652"/>
      <c r="M31" s="653"/>
      <c r="N31" s="654">
        <f>SUM(N33:N40)</f>
        <v>40345.061077999999</v>
      </c>
    </row>
    <row r="32" spans="1:14" s="91" customFormat="1" x14ac:dyDescent="0.2">
      <c r="A32" s="647"/>
      <c r="B32" s="451">
        <f t="shared" ref="B32:M32" si="5">SUM(B33:B40)</f>
        <v>7272.450063000002</v>
      </c>
      <c r="C32" s="452">
        <f t="shared" si="5"/>
        <v>6764.189878000001</v>
      </c>
      <c r="D32" s="454">
        <f t="shared" si="5"/>
        <v>7491.5952109999971</v>
      </c>
      <c r="E32" s="451">
        <f t="shared" si="5"/>
        <v>6596.2755540000007</v>
      </c>
      <c r="F32" s="452">
        <f t="shared" si="5"/>
        <v>6431.2318640000058</v>
      </c>
      <c r="G32" s="454">
        <f t="shared" si="5"/>
        <v>5789.3185079999994</v>
      </c>
      <c r="H32" s="455">
        <f t="shared" si="5"/>
        <v>0</v>
      </c>
      <c r="I32" s="456">
        <f t="shared" si="5"/>
        <v>0</v>
      </c>
      <c r="J32" s="457">
        <f t="shared" si="5"/>
        <v>0</v>
      </c>
      <c r="K32" s="455">
        <f t="shared" si="5"/>
        <v>0</v>
      </c>
      <c r="L32" s="456">
        <f t="shared" si="5"/>
        <v>0</v>
      </c>
      <c r="M32" s="457">
        <f t="shared" si="5"/>
        <v>0</v>
      </c>
      <c r="N32" s="655"/>
    </row>
    <row r="33" spans="1:14" ht="12" customHeight="1" x14ac:dyDescent="0.2">
      <c r="A33" s="247" t="s">
        <v>0</v>
      </c>
      <c r="B33" s="252">
        <f t="shared" ref="B33:M33" si="6">B7-B17</f>
        <v>2188.9845100000002</v>
      </c>
      <c r="C33" s="12">
        <f t="shared" si="6"/>
        <v>2158.0087100000005</v>
      </c>
      <c r="D33" s="253">
        <f t="shared" si="6"/>
        <v>2585.7674299999999</v>
      </c>
      <c r="E33" s="252">
        <f t="shared" si="6"/>
        <v>2415.2694900000001</v>
      </c>
      <c r="F33" s="12">
        <f t="shared" si="6"/>
        <v>2392.3121300000003</v>
      </c>
      <c r="G33" s="253">
        <f t="shared" si="6"/>
        <v>1799.6557600000001</v>
      </c>
      <c r="H33" s="283">
        <f t="shared" si="6"/>
        <v>0</v>
      </c>
      <c r="I33" s="284">
        <f t="shared" si="6"/>
        <v>0</v>
      </c>
      <c r="J33" s="285">
        <f t="shared" si="6"/>
        <v>0</v>
      </c>
      <c r="K33" s="283">
        <f t="shared" si="6"/>
        <v>0</v>
      </c>
      <c r="L33" s="284">
        <f t="shared" si="6"/>
        <v>0</v>
      </c>
      <c r="M33" s="285">
        <f t="shared" si="6"/>
        <v>0</v>
      </c>
      <c r="N33" s="256">
        <f>SUM(B33:M33)</f>
        <v>13539.998030000001</v>
      </c>
    </row>
    <row r="34" spans="1:14" ht="12" customHeight="1" x14ac:dyDescent="0.2">
      <c r="A34" s="248" t="s">
        <v>29</v>
      </c>
      <c r="B34" s="250">
        <f t="shared" ref="B34:M34" si="7">B8-B18</f>
        <v>4059.8391060000022</v>
      </c>
      <c r="C34" s="13">
        <f t="shared" si="7"/>
        <v>3583.9461280000005</v>
      </c>
      <c r="D34" s="251">
        <f t="shared" si="7"/>
        <v>3852.6833069999971</v>
      </c>
      <c r="E34" s="250">
        <f t="shared" si="7"/>
        <v>3177.9625740000001</v>
      </c>
      <c r="F34" s="13">
        <f t="shared" si="7"/>
        <v>3018.534360000001</v>
      </c>
      <c r="G34" s="251">
        <f t="shared" si="7"/>
        <v>2981.7970360000018</v>
      </c>
      <c r="H34" s="280">
        <f t="shared" si="7"/>
        <v>0</v>
      </c>
      <c r="I34" s="281">
        <f t="shared" si="7"/>
        <v>0</v>
      </c>
      <c r="J34" s="282">
        <f t="shared" si="7"/>
        <v>0</v>
      </c>
      <c r="K34" s="280">
        <f t="shared" si="7"/>
        <v>0</v>
      </c>
      <c r="L34" s="281">
        <f t="shared" si="7"/>
        <v>0</v>
      </c>
      <c r="M34" s="282">
        <f t="shared" si="7"/>
        <v>0</v>
      </c>
      <c r="N34" s="257">
        <f>SUM(B34:M34)</f>
        <v>20674.762511000001</v>
      </c>
    </row>
    <row r="35" spans="1:14" ht="12.75" customHeight="1" x14ac:dyDescent="0.2">
      <c r="A35" s="248" t="s">
        <v>30</v>
      </c>
      <c r="B35" s="250">
        <f t="shared" ref="B35:M35" si="8">B9-B19</f>
        <v>370.21031899999991</v>
      </c>
      <c r="C35" s="13">
        <f t="shared" si="8"/>
        <v>259.82349299999998</v>
      </c>
      <c r="D35" s="251">
        <f t="shared" si="8"/>
        <v>222.40449100000001</v>
      </c>
      <c r="E35" s="250">
        <f t="shared" si="8"/>
        <v>179.41836999999998</v>
      </c>
      <c r="F35" s="13">
        <f t="shared" si="8"/>
        <v>187.71809800000003</v>
      </c>
      <c r="G35" s="251">
        <f t="shared" si="8"/>
        <v>209.16645200000002</v>
      </c>
      <c r="H35" s="280">
        <f t="shared" si="8"/>
        <v>0</v>
      </c>
      <c r="I35" s="281">
        <f t="shared" si="8"/>
        <v>0</v>
      </c>
      <c r="J35" s="282">
        <f t="shared" si="8"/>
        <v>0</v>
      </c>
      <c r="K35" s="280">
        <f t="shared" si="8"/>
        <v>0</v>
      </c>
      <c r="L35" s="281">
        <f t="shared" si="8"/>
        <v>0</v>
      </c>
      <c r="M35" s="282">
        <f t="shared" si="8"/>
        <v>0</v>
      </c>
      <c r="N35" s="257">
        <f t="shared" ref="N35:N40" si="9">SUM(B35:M35)</f>
        <v>1428.7412229999998</v>
      </c>
    </row>
    <row r="36" spans="1:14" ht="12.75" customHeight="1" x14ac:dyDescent="0.2">
      <c r="A36" s="248" t="s">
        <v>31</v>
      </c>
      <c r="B36" s="250">
        <f t="shared" ref="B36:M36" si="10">B10-B20</f>
        <v>306.17358700000045</v>
      </c>
      <c r="C36" s="13">
        <f t="shared" si="10"/>
        <v>290.1266829999999</v>
      </c>
      <c r="D36" s="251">
        <f t="shared" si="10"/>
        <v>305.77246399999984</v>
      </c>
      <c r="E36" s="250">
        <f t="shared" si="10"/>
        <v>283.86699800000008</v>
      </c>
      <c r="F36" s="13">
        <f t="shared" si="10"/>
        <v>272.62288100000018</v>
      </c>
      <c r="G36" s="251">
        <f t="shared" si="10"/>
        <v>248.07861799999972</v>
      </c>
      <c r="H36" s="280">
        <f t="shared" si="10"/>
        <v>0</v>
      </c>
      <c r="I36" s="281">
        <f t="shared" si="10"/>
        <v>0</v>
      </c>
      <c r="J36" s="282">
        <f t="shared" si="10"/>
        <v>0</v>
      </c>
      <c r="K36" s="280">
        <f t="shared" si="10"/>
        <v>0</v>
      </c>
      <c r="L36" s="281">
        <f t="shared" si="10"/>
        <v>0</v>
      </c>
      <c r="M36" s="282">
        <f t="shared" si="10"/>
        <v>0</v>
      </c>
      <c r="N36" s="257">
        <f t="shared" si="9"/>
        <v>1706.6412310000003</v>
      </c>
    </row>
    <row r="37" spans="1:14" ht="12.75" customHeight="1" x14ac:dyDescent="0.2">
      <c r="A37" s="248" t="s">
        <v>3</v>
      </c>
      <c r="B37" s="250">
        <f t="shared" ref="B37:M37" si="11">B11-B21</f>
        <v>128.36442100000002</v>
      </c>
      <c r="C37" s="13">
        <f t="shared" si="11"/>
        <v>210.01885800000005</v>
      </c>
      <c r="D37" s="251">
        <f t="shared" si="11"/>
        <v>250.2767759999997</v>
      </c>
      <c r="E37" s="250">
        <f t="shared" si="11"/>
        <v>184.94336599999977</v>
      </c>
      <c r="F37" s="13">
        <f t="shared" si="11"/>
        <v>129.14995600000006</v>
      </c>
      <c r="G37" s="251">
        <f t="shared" si="11"/>
        <v>187.10906600000007</v>
      </c>
      <c r="H37" s="280">
        <f t="shared" si="11"/>
        <v>0</v>
      </c>
      <c r="I37" s="281">
        <f t="shared" si="11"/>
        <v>0</v>
      </c>
      <c r="J37" s="282">
        <f t="shared" si="11"/>
        <v>0</v>
      </c>
      <c r="K37" s="280">
        <f t="shared" si="11"/>
        <v>0</v>
      </c>
      <c r="L37" s="281">
        <f t="shared" si="11"/>
        <v>0</v>
      </c>
      <c r="M37" s="282">
        <f t="shared" si="11"/>
        <v>0</v>
      </c>
      <c r="N37" s="257">
        <f t="shared" si="9"/>
        <v>1089.8624429999998</v>
      </c>
    </row>
    <row r="38" spans="1:14" ht="12.75" customHeight="1" x14ac:dyDescent="0.2">
      <c r="A38" s="248" t="s">
        <v>32</v>
      </c>
      <c r="B38" s="250">
        <f t="shared" ref="B38:M38" si="12">B12-B22</f>
        <v>117.85803999999999</v>
      </c>
      <c r="C38" s="13">
        <f t="shared" si="12"/>
        <v>105.57717000000001</v>
      </c>
      <c r="D38" s="251">
        <f t="shared" si="12"/>
        <v>79.116749999999982</v>
      </c>
      <c r="E38" s="250">
        <f t="shared" si="12"/>
        <v>87.077839999999995</v>
      </c>
      <c r="F38" s="13">
        <f t="shared" si="12"/>
        <v>101.56026000000001</v>
      </c>
      <c r="G38" s="251">
        <f t="shared" si="12"/>
        <v>64.537050000000008</v>
      </c>
      <c r="H38" s="280">
        <f t="shared" si="12"/>
        <v>0</v>
      </c>
      <c r="I38" s="281">
        <f t="shared" si="12"/>
        <v>0</v>
      </c>
      <c r="J38" s="282">
        <f t="shared" si="12"/>
        <v>0</v>
      </c>
      <c r="K38" s="280">
        <f t="shared" si="12"/>
        <v>0</v>
      </c>
      <c r="L38" s="281">
        <f t="shared" si="12"/>
        <v>0</v>
      </c>
      <c r="M38" s="282">
        <f t="shared" si="12"/>
        <v>0</v>
      </c>
      <c r="N38" s="257">
        <f t="shared" si="9"/>
        <v>555.72710999999993</v>
      </c>
    </row>
    <row r="39" spans="1:14" ht="12.75" customHeight="1" x14ac:dyDescent="0.2">
      <c r="A39" s="248" t="s">
        <v>1</v>
      </c>
      <c r="B39" s="250">
        <f t="shared" ref="B39:M39" si="13">B13-B23</f>
        <v>49.748891</v>
      </c>
      <c r="C39" s="13">
        <f t="shared" si="13"/>
        <v>66.392124999999993</v>
      </c>
      <c r="D39" s="251">
        <f t="shared" si="13"/>
        <v>41.902482000000013</v>
      </c>
      <c r="E39" s="250">
        <f t="shared" si="13"/>
        <v>37.229312</v>
      </c>
      <c r="F39" s="13">
        <f t="shared" si="13"/>
        <v>43.376049999999999</v>
      </c>
      <c r="G39" s="251">
        <f t="shared" si="13"/>
        <v>20.145049</v>
      </c>
      <c r="H39" s="280">
        <f t="shared" si="13"/>
        <v>0</v>
      </c>
      <c r="I39" s="281">
        <f t="shared" si="13"/>
        <v>0</v>
      </c>
      <c r="J39" s="282">
        <f t="shared" si="13"/>
        <v>0</v>
      </c>
      <c r="K39" s="280">
        <f t="shared" si="13"/>
        <v>0</v>
      </c>
      <c r="L39" s="281">
        <f t="shared" si="13"/>
        <v>0</v>
      </c>
      <c r="M39" s="282">
        <f t="shared" si="13"/>
        <v>0</v>
      </c>
      <c r="N39" s="257">
        <f t="shared" si="9"/>
        <v>258.79390899999999</v>
      </c>
    </row>
    <row r="40" spans="1:14" ht="12.75" thickBot="1" x14ac:dyDescent="0.25">
      <c r="A40" s="249" t="s">
        <v>2</v>
      </c>
      <c r="B40" s="254">
        <f t="shared" ref="B40:M40" si="14">B14-B24</f>
        <v>51.271188999999573</v>
      </c>
      <c r="C40" s="30">
        <f t="shared" si="14"/>
        <v>90.2967110000003</v>
      </c>
      <c r="D40" s="255">
        <f t="shared" si="14"/>
        <v>153.67151099999936</v>
      </c>
      <c r="E40" s="254">
        <f t="shared" si="14"/>
        <v>230.5076040000003</v>
      </c>
      <c r="F40" s="30">
        <f t="shared" si="14"/>
        <v>285.95812900000323</v>
      </c>
      <c r="G40" s="255">
        <f t="shared" si="14"/>
        <v>278.82947699999846</v>
      </c>
      <c r="H40" s="286">
        <f t="shared" si="14"/>
        <v>0</v>
      </c>
      <c r="I40" s="287">
        <f t="shared" si="14"/>
        <v>0</v>
      </c>
      <c r="J40" s="288">
        <f t="shared" si="14"/>
        <v>0</v>
      </c>
      <c r="K40" s="286">
        <f t="shared" si="14"/>
        <v>0</v>
      </c>
      <c r="L40" s="287">
        <f t="shared" si="14"/>
        <v>0</v>
      </c>
      <c r="M40" s="288">
        <f t="shared" si="14"/>
        <v>0</v>
      </c>
      <c r="N40" s="258">
        <f t="shared" si="9"/>
        <v>1090.5346210000012</v>
      </c>
    </row>
    <row r="41" spans="1:14" s="106" customFormat="1" ht="11.25" x14ac:dyDescent="0.2">
      <c r="A41" s="151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17" t="s">
        <v>148</v>
      </c>
    </row>
    <row r="42" spans="1:14" x14ac:dyDescent="0.2">
      <c r="A42" s="11"/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</row>
    <row r="44" spans="1:14" x14ac:dyDescent="0.2">
      <c r="A44" s="18"/>
      <c r="B44" s="107"/>
      <c r="C44" s="107"/>
      <c r="D44" s="107"/>
      <c r="E44" s="107"/>
      <c r="F44" s="107"/>
      <c r="G44" s="107"/>
      <c r="H44" s="107"/>
      <c r="I44" s="107"/>
      <c r="J44" s="107"/>
      <c r="K44" s="107"/>
      <c r="L44" s="107"/>
      <c r="M44" s="107"/>
      <c r="N44" s="107"/>
    </row>
    <row r="45" spans="1:14" x14ac:dyDescent="0.2">
      <c r="A45" s="18"/>
      <c r="B45" s="107"/>
      <c r="C45" s="107"/>
      <c r="D45" s="107"/>
      <c r="E45" s="107"/>
      <c r="F45" s="107"/>
      <c r="G45" s="107"/>
      <c r="H45" s="107"/>
      <c r="I45" s="107"/>
      <c r="J45" s="107"/>
      <c r="K45" s="107"/>
      <c r="L45" s="107"/>
      <c r="M45" s="107"/>
      <c r="N45" s="107"/>
    </row>
  </sheetData>
  <mergeCells count="30">
    <mergeCell ref="A5:A6"/>
    <mergeCell ref="B5:D5"/>
    <mergeCell ref="A3:A4"/>
    <mergeCell ref="B3:D3"/>
    <mergeCell ref="E3:G3"/>
    <mergeCell ref="K5:M5"/>
    <mergeCell ref="N3:N4"/>
    <mergeCell ref="E5:G5"/>
    <mergeCell ref="H5:J5"/>
    <mergeCell ref="N5:N6"/>
    <mergeCell ref="H3:J3"/>
    <mergeCell ref="K3:M3"/>
    <mergeCell ref="A25:A26"/>
    <mergeCell ref="N25:N26"/>
    <mergeCell ref="A15:A16"/>
    <mergeCell ref="B15:D15"/>
    <mergeCell ref="E15:G15"/>
    <mergeCell ref="H15:J15"/>
    <mergeCell ref="K15:M15"/>
    <mergeCell ref="N15:N16"/>
    <mergeCell ref="N31:N32"/>
    <mergeCell ref="B25:D25"/>
    <mergeCell ref="E25:G25"/>
    <mergeCell ref="H25:J25"/>
    <mergeCell ref="K25:M25"/>
    <mergeCell ref="A31:A32"/>
    <mergeCell ref="B31:D31"/>
    <mergeCell ref="E31:G31"/>
    <mergeCell ref="H31:J31"/>
    <mergeCell ref="K31:M31"/>
  </mergeCells>
  <phoneticPr fontId="2" type="noConversion"/>
  <pageMargins left="0.31496062992125984" right="0.31496062992125984" top="0.35433070866141736" bottom="0.35433070866141736" header="0.31496062992125984" footer="0.19685039370078741"/>
  <pageSetup paperSize="9" orientation="landscape" r:id="rId1"/>
  <headerFooter differentFirst="1" scaleWithDoc="0">
    <oddFooter>&amp;C&amp;8Stránka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1"/>
  <dimension ref="A1:Q54"/>
  <sheetViews>
    <sheetView showGridLines="0" zoomScaleNormal="100" workbookViewId="0">
      <selection activeCell="A2" sqref="A2"/>
    </sheetView>
  </sheetViews>
  <sheetFormatPr defaultRowHeight="12.75" x14ac:dyDescent="0.2"/>
  <cols>
    <col min="1" max="1" width="26.7109375" style="8" customWidth="1"/>
    <col min="2" max="13" width="9" style="8" customWidth="1"/>
    <col min="14" max="14" width="9.28515625" style="8" customWidth="1"/>
    <col min="15" max="15" width="8.42578125" style="8" customWidth="1"/>
    <col min="16" max="16" width="11.42578125" style="8" bestFit="1" customWidth="1"/>
    <col min="17" max="16384" width="9.140625" style="8"/>
  </cols>
  <sheetData>
    <row r="1" spans="1:15" s="1" customFormat="1" ht="18.75" x14ac:dyDescent="0.3">
      <c r="A1" s="121" t="s">
        <v>253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93" t="str">
        <f>Obsah!$A$1</f>
        <v>II. čtvrtletí 2016</v>
      </c>
    </row>
    <row r="2" spans="1:15" s="11" customFormat="1" ht="7.5" customHeight="1" x14ac:dyDescent="0.2"/>
    <row r="3" spans="1:15" s="11" customFormat="1" ht="12" x14ac:dyDescent="0.2">
      <c r="A3" s="659"/>
      <c r="B3" s="665" t="s">
        <v>295</v>
      </c>
      <c r="C3" s="665"/>
      <c r="D3" s="665"/>
      <c r="E3" s="665" t="s">
        <v>300</v>
      </c>
      <c r="F3" s="665"/>
      <c r="G3" s="665"/>
      <c r="H3" s="665" t="s">
        <v>301</v>
      </c>
      <c r="I3" s="665"/>
      <c r="J3" s="665"/>
      <c r="K3" s="665" t="s">
        <v>302</v>
      </c>
      <c r="L3" s="665"/>
      <c r="M3" s="665"/>
      <c r="N3" s="659" t="s">
        <v>72</v>
      </c>
    </row>
    <row r="4" spans="1:15" s="11" customFormat="1" ht="12" customHeight="1" x14ac:dyDescent="0.2">
      <c r="A4" s="660"/>
      <c r="B4" s="272" t="s">
        <v>83</v>
      </c>
      <c r="C4" s="272" t="s">
        <v>84</v>
      </c>
      <c r="D4" s="272" t="s">
        <v>85</v>
      </c>
      <c r="E4" s="272" t="s">
        <v>86</v>
      </c>
      <c r="F4" s="272" t="s">
        <v>87</v>
      </c>
      <c r="G4" s="272" t="s">
        <v>88</v>
      </c>
      <c r="H4" s="272" t="s">
        <v>89</v>
      </c>
      <c r="I4" s="272" t="s">
        <v>90</v>
      </c>
      <c r="J4" s="272" t="s">
        <v>91</v>
      </c>
      <c r="K4" s="272" t="s">
        <v>92</v>
      </c>
      <c r="L4" s="272" t="s">
        <v>93</v>
      </c>
      <c r="M4" s="272" t="s">
        <v>94</v>
      </c>
      <c r="N4" s="660"/>
    </row>
    <row r="5" spans="1:15" s="11" customFormat="1" ht="12" customHeight="1" x14ac:dyDescent="0.2">
      <c r="A5" s="666" t="s">
        <v>272</v>
      </c>
      <c r="B5" s="661">
        <f>SUM(B6:D6)</f>
        <v>-3439.8483400000005</v>
      </c>
      <c r="C5" s="662"/>
      <c r="D5" s="663"/>
      <c r="E5" s="661">
        <f t="shared" ref="E5" si="0">SUM(E6:G6)</f>
        <v>-3325.51764</v>
      </c>
      <c r="F5" s="662"/>
      <c r="G5" s="663"/>
      <c r="H5" s="656">
        <f t="shared" ref="H5" si="1">SUM(H6:J6)</f>
        <v>0</v>
      </c>
      <c r="I5" s="657"/>
      <c r="J5" s="658"/>
      <c r="K5" s="656">
        <f t="shared" ref="K5" si="2">SUM(K6:M6)</f>
        <v>0</v>
      </c>
      <c r="L5" s="657"/>
      <c r="M5" s="658"/>
      <c r="N5" s="664">
        <f>SUM(B6:M6)</f>
        <v>-6765.3659799999996</v>
      </c>
    </row>
    <row r="6" spans="1:15" s="104" customFormat="1" ht="12" customHeight="1" x14ac:dyDescent="0.2">
      <c r="A6" s="647"/>
      <c r="B6" s="451">
        <f t="shared" ref="B6:M6" si="3">B7+B8+B9+B10</f>
        <v>-850.80474000000004</v>
      </c>
      <c r="C6" s="452">
        <f t="shared" si="3"/>
        <v>-1019.4527860000001</v>
      </c>
      <c r="D6" s="454">
        <f t="shared" si="3"/>
        <v>-1569.5908140000001</v>
      </c>
      <c r="E6" s="451">
        <f t="shared" si="3"/>
        <v>-1249.4193489999998</v>
      </c>
      <c r="F6" s="452">
        <f t="shared" si="3"/>
        <v>-1182.5263540000001</v>
      </c>
      <c r="G6" s="454">
        <f t="shared" si="3"/>
        <v>-893.57193699999993</v>
      </c>
      <c r="H6" s="455">
        <f t="shared" si="3"/>
        <v>0</v>
      </c>
      <c r="I6" s="456">
        <f t="shared" si="3"/>
        <v>0</v>
      </c>
      <c r="J6" s="457">
        <f t="shared" si="3"/>
        <v>0</v>
      </c>
      <c r="K6" s="455">
        <f t="shared" si="3"/>
        <v>0</v>
      </c>
      <c r="L6" s="456">
        <f t="shared" si="3"/>
        <v>0</v>
      </c>
      <c r="M6" s="457">
        <f t="shared" si="3"/>
        <v>0</v>
      </c>
      <c r="N6" s="655"/>
    </row>
    <row r="7" spans="1:15" s="11" customFormat="1" ht="12" customHeight="1" x14ac:dyDescent="0.2">
      <c r="A7" s="247" t="s">
        <v>68</v>
      </c>
      <c r="B7" s="262">
        <v>1890.193</v>
      </c>
      <c r="C7" s="15">
        <v>1061.3230000000001</v>
      </c>
      <c r="D7" s="253">
        <v>1039.7460000000001</v>
      </c>
      <c r="E7" s="262">
        <v>1127.4960000000001</v>
      </c>
      <c r="F7" s="15">
        <v>860.32100000000003</v>
      </c>
      <c r="G7" s="253">
        <v>596.58000000000004</v>
      </c>
      <c r="H7" s="289">
        <v>0</v>
      </c>
      <c r="I7" s="290">
        <v>0</v>
      </c>
      <c r="J7" s="285">
        <v>0</v>
      </c>
      <c r="K7" s="289">
        <v>0</v>
      </c>
      <c r="L7" s="290">
        <v>0</v>
      </c>
      <c r="M7" s="285">
        <v>0</v>
      </c>
      <c r="N7" s="268">
        <f>SUM(B7:M7)</f>
        <v>6575.6589999999997</v>
      </c>
    </row>
    <row r="8" spans="1:15" s="11" customFormat="1" ht="12" customHeight="1" x14ac:dyDescent="0.2">
      <c r="A8" s="248" t="s">
        <v>69</v>
      </c>
      <c r="B8" s="261">
        <v>48.108474999999999</v>
      </c>
      <c r="C8" s="16">
        <v>38.355231000000003</v>
      </c>
      <c r="D8" s="251">
        <v>31.036968000000002</v>
      </c>
      <c r="E8" s="261">
        <v>30.480455000000003</v>
      </c>
      <c r="F8" s="16">
        <v>31.746677999999999</v>
      </c>
      <c r="G8" s="251">
        <v>32.950420000000001</v>
      </c>
      <c r="H8" s="295">
        <v>0</v>
      </c>
      <c r="I8" s="296">
        <v>0</v>
      </c>
      <c r="J8" s="282">
        <v>0</v>
      </c>
      <c r="K8" s="295">
        <v>0</v>
      </c>
      <c r="L8" s="296">
        <v>0</v>
      </c>
      <c r="M8" s="282">
        <v>0</v>
      </c>
      <c r="N8" s="269">
        <f>SUM(B8:M8)</f>
        <v>212.67822700000002</v>
      </c>
    </row>
    <row r="9" spans="1:15" s="11" customFormat="1" ht="12" customHeight="1" x14ac:dyDescent="0.2">
      <c r="A9" s="248" t="s">
        <v>70</v>
      </c>
      <c r="B9" s="261">
        <v>-2744.866</v>
      </c>
      <c r="C9" s="16">
        <v>-2066.4360000000001</v>
      </c>
      <c r="D9" s="251">
        <v>-2582.3820000000001</v>
      </c>
      <c r="E9" s="261">
        <v>-2387.3719999999998</v>
      </c>
      <c r="F9" s="16">
        <v>-2047.8210000000001</v>
      </c>
      <c r="G9" s="251">
        <v>-1467.404</v>
      </c>
      <c r="H9" s="295">
        <v>0</v>
      </c>
      <c r="I9" s="296">
        <v>0</v>
      </c>
      <c r="J9" s="282">
        <v>0</v>
      </c>
      <c r="K9" s="295">
        <v>0</v>
      </c>
      <c r="L9" s="296">
        <v>0</v>
      </c>
      <c r="M9" s="282">
        <v>0</v>
      </c>
      <c r="N9" s="269">
        <f>SUM(B9:M9)</f>
        <v>-13296.280999999999</v>
      </c>
    </row>
    <row r="10" spans="1:15" s="11" customFormat="1" ht="12" customHeight="1" thickBot="1" x14ac:dyDescent="0.25">
      <c r="A10" s="259" t="s">
        <v>71</v>
      </c>
      <c r="B10" s="465">
        <v>-44.240214999999999</v>
      </c>
      <c r="C10" s="466">
        <v>-52.695017</v>
      </c>
      <c r="D10" s="460">
        <v>-57.991782000000001</v>
      </c>
      <c r="E10" s="465">
        <v>-20.023803999999998</v>
      </c>
      <c r="F10" s="466">
        <v>-26.773032000000001</v>
      </c>
      <c r="G10" s="460">
        <v>-55.698357000000001</v>
      </c>
      <c r="H10" s="467">
        <v>0</v>
      </c>
      <c r="I10" s="468">
        <v>0</v>
      </c>
      <c r="J10" s="463">
        <v>0</v>
      </c>
      <c r="K10" s="467">
        <v>0</v>
      </c>
      <c r="L10" s="468">
        <v>0</v>
      </c>
      <c r="M10" s="463">
        <v>0</v>
      </c>
      <c r="N10" s="270">
        <f>SUM(B10:M10)</f>
        <v>-257.42220699999996</v>
      </c>
      <c r="O10" s="105"/>
    </row>
    <row r="11" spans="1:15" s="11" customFormat="1" ht="12" customHeight="1" x14ac:dyDescent="0.2">
      <c r="A11" s="646" t="s">
        <v>430</v>
      </c>
      <c r="B11" s="648">
        <f>SUM(B12:D12)</f>
        <v>1178.8857189999999</v>
      </c>
      <c r="C11" s="649"/>
      <c r="D11" s="650"/>
      <c r="E11" s="648">
        <f t="shared" ref="E11" si="4">SUM(E12:G12)</f>
        <v>911.99963200000002</v>
      </c>
      <c r="F11" s="649"/>
      <c r="G11" s="650"/>
      <c r="H11" s="651">
        <f t="shared" ref="H11" si="5">SUM(H12:J12)</f>
        <v>0</v>
      </c>
      <c r="I11" s="652"/>
      <c r="J11" s="653"/>
      <c r="K11" s="651">
        <f t="shared" ref="K11" si="6">SUM(K12:M12)</f>
        <v>0</v>
      </c>
      <c r="L11" s="652"/>
      <c r="M11" s="653"/>
      <c r="N11" s="654">
        <f>N13+N14</f>
        <v>2090.8853509999999</v>
      </c>
      <c r="O11" s="105"/>
    </row>
    <row r="12" spans="1:15" s="104" customFormat="1" ht="12" customHeight="1" x14ac:dyDescent="0.2">
      <c r="A12" s="647"/>
      <c r="B12" s="451">
        <f>SUM(B13:B14)</f>
        <v>451.66082599999999</v>
      </c>
      <c r="C12" s="452">
        <f t="shared" ref="C12:M12" si="7">SUM(C13:C14)</f>
        <v>359.33048899999994</v>
      </c>
      <c r="D12" s="454">
        <f t="shared" si="7"/>
        <v>367.89440399999995</v>
      </c>
      <c r="E12" s="451">
        <f t="shared" si="7"/>
        <v>338.39282500000002</v>
      </c>
      <c r="F12" s="452">
        <f t="shared" si="7"/>
        <v>309.45082000000002</v>
      </c>
      <c r="G12" s="454">
        <f t="shared" si="7"/>
        <v>264.15598699999998</v>
      </c>
      <c r="H12" s="455">
        <f t="shared" si="7"/>
        <v>0</v>
      </c>
      <c r="I12" s="456">
        <f t="shared" si="7"/>
        <v>0</v>
      </c>
      <c r="J12" s="457">
        <f t="shared" si="7"/>
        <v>0</v>
      </c>
      <c r="K12" s="455">
        <f t="shared" si="7"/>
        <v>0</v>
      </c>
      <c r="L12" s="456">
        <f t="shared" si="7"/>
        <v>0</v>
      </c>
      <c r="M12" s="457">
        <f t="shared" si="7"/>
        <v>0</v>
      </c>
      <c r="N12" s="655"/>
      <c r="O12" s="105"/>
    </row>
    <row r="13" spans="1:15" s="11" customFormat="1" ht="12" customHeight="1" x14ac:dyDescent="0.2">
      <c r="A13" s="247" t="s">
        <v>81</v>
      </c>
      <c r="B13" s="262">
        <v>132.47300000000001</v>
      </c>
      <c r="C13" s="15">
        <v>78.091999999999999</v>
      </c>
      <c r="D13" s="263">
        <v>82.947999999999993</v>
      </c>
      <c r="E13" s="262">
        <v>84.05</v>
      </c>
      <c r="F13" s="15">
        <v>77.323999999999998</v>
      </c>
      <c r="G13" s="263">
        <v>48.77</v>
      </c>
      <c r="H13" s="289">
        <v>0</v>
      </c>
      <c r="I13" s="290">
        <v>0</v>
      </c>
      <c r="J13" s="291">
        <v>0</v>
      </c>
      <c r="K13" s="289">
        <v>0</v>
      </c>
      <c r="L13" s="290">
        <v>0</v>
      </c>
      <c r="M13" s="291">
        <v>0</v>
      </c>
      <c r="N13" s="268">
        <f>SUM(B13:M13)</f>
        <v>503.65699999999998</v>
      </c>
    </row>
    <row r="14" spans="1:15" s="11" customFormat="1" ht="12" customHeight="1" x14ac:dyDescent="0.2">
      <c r="A14" s="259" t="s">
        <v>82</v>
      </c>
      <c r="B14" s="264">
        <v>319.18782599999997</v>
      </c>
      <c r="C14" s="67">
        <v>281.23848899999996</v>
      </c>
      <c r="D14" s="265">
        <v>284.94640399999997</v>
      </c>
      <c r="E14" s="264">
        <v>254.342825</v>
      </c>
      <c r="F14" s="67">
        <v>232.12682000000001</v>
      </c>
      <c r="G14" s="265">
        <v>215.385987</v>
      </c>
      <c r="H14" s="292">
        <v>0</v>
      </c>
      <c r="I14" s="293">
        <v>0</v>
      </c>
      <c r="J14" s="294">
        <v>0</v>
      </c>
      <c r="K14" s="292">
        <v>0</v>
      </c>
      <c r="L14" s="293">
        <v>0</v>
      </c>
      <c r="M14" s="294">
        <v>0</v>
      </c>
      <c r="N14" s="270">
        <f>SUM(B14:M14)</f>
        <v>1587.2283509999997</v>
      </c>
    </row>
    <row r="15" spans="1:15" s="11" customFormat="1" ht="1.5" customHeight="1" thickBot="1" x14ac:dyDescent="0.25">
      <c r="A15" s="260"/>
      <c r="B15" s="266"/>
      <c r="C15" s="14"/>
      <c r="D15" s="267"/>
      <c r="E15" s="423"/>
      <c r="F15" s="424"/>
      <c r="G15" s="425"/>
      <c r="H15" s="266"/>
      <c r="I15" s="14"/>
      <c r="J15" s="267"/>
      <c r="K15" s="266"/>
      <c r="L15" s="14"/>
      <c r="M15" s="267"/>
      <c r="N15" s="271"/>
    </row>
    <row r="16" spans="1:15" s="11" customFormat="1" ht="12" customHeight="1" x14ac:dyDescent="0.2">
      <c r="A16" s="646" t="s">
        <v>431</v>
      </c>
      <c r="B16" s="648">
        <f>SUM(B17:D17)</f>
        <v>16104.799448999998</v>
      </c>
      <c r="C16" s="649"/>
      <c r="D16" s="650"/>
      <c r="E16" s="648">
        <f t="shared" ref="E16" si="8">SUM(E17:G17)</f>
        <v>13978.264998999999</v>
      </c>
      <c r="F16" s="649"/>
      <c r="G16" s="650"/>
      <c r="H16" s="651">
        <f t="shared" ref="H16" si="9">SUM(H17:J17)</f>
        <v>0</v>
      </c>
      <c r="I16" s="652"/>
      <c r="J16" s="653"/>
      <c r="K16" s="651">
        <f t="shared" ref="K16" si="10">SUM(K17:M17)</f>
        <v>0</v>
      </c>
      <c r="L16" s="652"/>
      <c r="M16" s="653"/>
      <c r="N16" s="654">
        <f>SUM(B17:M17)</f>
        <v>30083.064447999997</v>
      </c>
    </row>
    <row r="17" spans="1:15" s="104" customFormat="1" ht="12" customHeight="1" x14ac:dyDescent="0.2">
      <c r="A17" s="647"/>
      <c r="B17" s="451">
        <f>B28-B25</f>
        <v>5676.7523860000001</v>
      </c>
      <c r="C17" s="452">
        <f t="shared" ref="C17:M17" si="11">C28-C25</f>
        <v>5118.7168429999965</v>
      </c>
      <c r="D17" s="454">
        <f t="shared" si="11"/>
        <v>5309.3302200000026</v>
      </c>
      <c r="E17" s="451">
        <f t="shared" si="11"/>
        <v>4779.535547999998</v>
      </c>
      <c r="F17" s="452">
        <f t="shared" si="11"/>
        <v>4730.8198400000001</v>
      </c>
      <c r="G17" s="454">
        <f t="shared" si="11"/>
        <v>4467.909611</v>
      </c>
      <c r="H17" s="455">
        <f t="shared" si="11"/>
        <v>0</v>
      </c>
      <c r="I17" s="456">
        <f t="shared" si="11"/>
        <v>0</v>
      </c>
      <c r="J17" s="457">
        <f t="shared" si="11"/>
        <v>0</v>
      </c>
      <c r="K17" s="455">
        <f t="shared" si="11"/>
        <v>0</v>
      </c>
      <c r="L17" s="456">
        <f t="shared" si="11"/>
        <v>0</v>
      </c>
      <c r="M17" s="457">
        <f t="shared" si="11"/>
        <v>0</v>
      </c>
      <c r="N17" s="655"/>
    </row>
    <row r="18" spans="1:15" s="11" customFormat="1" ht="12" customHeight="1" x14ac:dyDescent="0.2">
      <c r="A18" s="247" t="s">
        <v>220</v>
      </c>
      <c r="B18" s="252">
        <v>583.78514100000007</v>
      </c>
      <c r="C18" s="12">
        <v>550.34779400000002</v>
      </c>
      <c r="D18" s="253">
        <v>563.18835899999999</v>
      </c>
      <c r="E18" s="252">
        <v>585.72003800000005</v>
      </c>
      <c r="F18" s="12">
        <v>609.37375199999997</v>
      </c>
      <c r="G18" s="253">
        <v>762.60719200000005</v>
      </c>
      <c r="H18" s="283">
        <v>0</v>
      </c>
      <c r="I18" s="284">
        <v>0</v>
      </c>
      <c r="J18" s="285">
        <v>0</v>
      </c>
      <c r="K18" s="283">
        <v>0</v>
      </c>
      <c r="L18" s="284">
        <v>0</v>
      </c>
      <c r="M18" s="285">
        <v>0</v>
      </c>
      <c r="N18" s="256">
        <f t="shared" ref="N18:N26" si="12">SUM(B18:M18)</f>
        <v>3655.0222760000001</v>
      </c>
    </row>
    <row r="19" spans="1:15" s="11" customFormat="1" ht="12" customHeight="1" x14ac:dyDescent="0.2">
      <c r="A19" s="248" t="s">
        <v>221</v>
      </c>
      <c r="B19" s="252">
        <v>2080.6779540000002</v>
      </c>
      <c r="C19" s="13">
        <v>1984.5064020000002</v>
      </c>
      <c r="D19" s="251">
        <v>2076.1407960000001</v>
      </c>
      <c r="E19" s="250">
        <v>1959.9364700000001</v>
      </c>
      <c r="F19" s="13">
        <v>1998.612308</v>
      </c>
      <c r="G19" s="251">
        <v>1821.1557770000002</v>
      </c>
      <c r="H19" s="280">
        <v>0</v>
      </c>
      <c r="I19" s="281">
        <v>0</v>
      </c>
      <c r="J19" s="282">
        <v>0</v>
      </c>
      <c r="K19" s="280">
        <v>0</v>
      </c>
      <c r="L19" s="281">
        <v>0</v>
      </c>
      <c r="M19" s="282">
        <v>0</v>
      </c>
      <c r="N19" s="257">
        <f t="shared" si="12"/>
        <v>11921.029707000002</v>
      </c>
    </row>
    <row r="20" spans="1:15" s="11" customFormat="1" ht="12" customHeight="1" x14ac:dyDescent="0.2">
      <c r="A20" s="248" t="s">
        <v>222</v>
      </c>
      <c r="B20" s="252">
        <v>838.26625999999987</v>
      </c>
      <c r="C20" s="13">
        <v>729.74321287590806</v>
      </c>
      <c r="D20" s="251">
        <v>745.12448005624208</v>
      </c>
      <c r="E20" s="250">
        <v>631.60549618384402</v>
      </c>
      <c r="F20" s="13">
        <v>599.74776500000007</v>
      </c>
      <c r="G20" s="251">
        <v>541.25811800000008</v>
      </c>
      <c r="H20" s="280">
        <v>0</v>
      </c>
      <c r="I20" s="281">
        <v>0</v>
      </c>
      <c r="J20" s="282">
        <v>0</v>
      </c>
      <c r="K20" s="280">
        <v>0</v>
      </c>
      <c r="L20" s="281">
        <v>0</v>
      </c>
      <c r="M20" s="282">
        <v>0</v>
      </c>
      <c r="N20" s="257">
        <f t="shared" si="12"/>
        <v>4085.7453321159942</v>
      </c>
    </row>
    <row r="21" spans="1:15" s="11" customFormat="1" ht="12" customHeight="1" x14ac:dyDescent="0.2">
      <c r="A21" s="248" t="s">
        <v>313</v>
      </c>
      <c r="B21" s="252">
        <v>1663.8573859999999</v>
      </c>
      <c r="C21" s="13">
        <v>1392.617451124092</v>
      </c>
      <c r="D21" s="251">
        <v>1436.8984169437581</v>
      </c>
      <c r="E21" s="250">
        <v>1174.061639816156</v>
      </c>
      <c r="F21" s="13">
        <v>1040.5041800000001</v>
      </c>
      <c r="G21" s="251">
        <v>909.90011600000003</v>
      </c>
      <c r="H21" s="280">
        <v>0</v>
      </c>
      <c r="I21" s="281">
        <v>0</v>
      </c>
      <c r="J21" s="282">
        <v>0</v>
      </c>
      <c r="K21" s="280">
        <v>0</v>
      </c>
      <c r="L21" s="281">
        <v>0</v>
      </c>
      <c r="M21" s="282">
        <v>0</v>
      </c>
      <c r="N21" s="257">
        <f t="shared" si="12"/>
        <v>7617.8391898840064</v>
      </c>
    </row>
    <row r="22" spans="1:15" s="11" customFormat="1" ht="12" customHeight="1" x14ac:dyDescent="0.2">
      <c r="A22" s="248" t="s">
        <v>224</v>
      </c>
      <c r="B22" s="250">
        <v>31.189959999999999</v>
      </c>
      <c r="C22" s="13">
        <v>23.393636999999998</v>
      </c>
      <c r="D22" s="251">
        <v>23.359183000000002</v>
      </c>
      <c r="E22" s="250">
        <v>18.632954000000002</v>
      </c>
      <c r="F22" s="13">
        <v>18.106418999999999</v>
      </c>
      <c r="G22" s="251">
        <v>17.353639000000001</v>
      </c>
      <c r="H22" s="280">
        <v>0</v>
      </c>
      <c r="I22" s="281">
        <v>0</v>
      </c>
      <c r="J22" s="282">
        <v>0</v>
      </c>
      <c r="K22" s="280">
        <v>0</v>
      </c>
      <c r="L22" s="281">
        <v>0</v>
      </c>
      <c r="M22" s="282">
        <v>0</v>
      </c>
      <c r="N22" s="257">
        <f t="shared" si="12"/>
        <v>132.03579200000001</v>
      </c>
    </row>
    <row r="23" spans="1:15" s="11" customFormat="1" ht="12" customHeight="1" x14ac:dyDescent="0.2">
      <c r="A23" s="248" t="s">
        <v>228</v>
      </c>
      <c r="B23" s="250">
        <v>478.97568500000051</v>
      </c>
      <c r="C23" s="13">
        <v>438.10834599999606</v>
      </c>
      <c r="D23" s="251">
        <v>464.61898500000297</v>
      </c>
      <c r="E23" s="250">
        <v>409.57894999999854</v>
      </c>
      <c r="F23" s="13">
        <v>464.47541600000034</v>
      </c>
      <c r="G23" s="251">
        <v>415.63476899999927</v>
      </c>
      <c r="H23" s="280">
        <v>0</v>
      </c>
      <c r="I23" s="281">
        <v>0</v>
      </c>
      <c r="J23" s="282">
        <v>0</v>
      </c>
      <c r="K23" s="280">
        <v>0</v>
      </c>
      <c r="L23" s="281">
        <v>0</v>
      </c>
      <c r="M23" s="282">
        <v>0</v>
      </c>
      <c r="N23" s="257">
        <f t="shared" si="12"/>
        <v>2671.3921509999977</v>
      </c>
    </row>
    <row r="24" spans="1:15" s="11" customFormat="1" ht="12" customHeight="1" x14ac:dyDescent="0.25">
      <c r="A24" s="248" t="s">
        <v>303</v>
      </c>
      <c r="B24" s="250">
        <f>'3.1'!B16</f>
        <v>542.71753599999977</v>
      </c>
      <c r="C24" s="13">
        <f>'3.1'!C16</f>
        <v>502.99473400000005</v>
      </c>
      <c r="D24" s="251">
        <f>'3.1'!D16</f>
        <v>539.83855100000028</v>
      </c>
      <c r="E24" s="250">
        <f>'3.1'!E16</f>
        <v>476.01036800000003</v>
      </c>
      <c r="F24" s="13">
        <f>'3.1'!F16</f>
        <v>488.29135500000012</v>
      </c>
      <c r="G24" s="251">
        <f>'3.1'!G16</f>
        <v>460.51150400000012</v>
      </c>
      <c r="H24" s="280">
        <f>'3.1'!H16</f>
        <v>0</v>
      </c>
      <c r="I24" s="281">
        <f>'3.1'!I16</f>
        <v>0</v>
      </c>
      <c r="J24" s="282">
        <f>'3.1'!J16</f>
        <v>0</v>
      </c>
      <c r="K24" s="280">
        <f>'3.1'!K16</f>
        <v>0</v>
      </c>
      <c r="L24" s="281">
        <f>'3.1'!L16</f>
        <v>0</v>
      </c>
      <c r="M24" s="282">
        <f>'3.1'!M16</f>
        <v>0</v>
      </c>
      <c r="N24" s="257">
        <f t="shared" si="12"/>
        <v>3010.3640480000004</v>
      </c>
    </row>
    <row r="25" spans="1:15" s="11" customFormat="1" ht="12" customHeight="1" x14ac:dyDescent="0.25">
      <c r="A25" s="248" t="s">
        <v>304</v>
      </c>
      <c r="B25" s="250">
        <f>'3.1'!B26</f>
        <v>144.59691900000007</v>
      </c>
      <c r="C25" s="13">
        <f>'3.1'!C26</f>
        <v>118.848236</v>
      </c>
      <c r="D25" s="251">
        <f>'3.1'!D26</f>
        <v>123.57528500000002</v>
      </c>
      <c r="E25" s="250">
        <f>'3.1'!E26</f>
        <v>93.679670999999999</v>
      </c>
      <c r="F25" s="13">
        <f>'3.1'!F26</f>
        <v>81.164428999999998</v>
      </c>
      <c r="G25" s="251">
        <f>'3.1'!G26</f>
        <v>65.93096899999999</v>
      </c>
      <c r="H25" s="280">
        <f>'3.1'!H26</f>
        <v>0</v>
      </c>
      <c r="I25" s="281">
        <f>'3.1'!I26</f>
        <v>0</v>
      </c>
      <c r="J25" s="282">
        <f>'3.1'!J26</f>
        <v>0</v>
      </c>
      <c r="K25" s="280">
        <f>'3.1'!K26</f>
        <v>0</v>
      </c>
      <c r="L25" s="281">
        <f>'3.1'!L26</f>
        <v>0</v>
      </c>
      <c r="M25" s="282">
        <f>'3.1'!M26</f>
        <v>0</v>
      </c>
      <c r="N25" s="257">
        <f t="shared" si="12"/>
        <v>627.79550900000004</v>
      </c>
    </row>
    <row r="26" spans="1:15" s="11" customFormat="1" ht="12" customHeight="1" x14ac:dyDescent="0.2">
      <c r="A26" s="248" t="s">
        <v>225</v>
      </c>
      <c r="B26" s="250">
        <v>156.63673600000001</v>
      </c>
      <c r="C26" s="13">
        <v>137.94560000000001</v>
      </c>
      <c r="D26" s="251">
        <v>105.749956</v>
      </c>
      <c r="E26" s="250">
        <v>115.93062500000001</v>
      </c>
      <c r="F26" s="13">
        <v>132.990218</v>
      </c>
      <c r="G26" s="251">
        <v>84.737870000000001</v>
      </c>
      <c r="H26" s="280">
        <v>0</v>
      </c>
      <c r="I26" s="281">
        <v>0</v>
      </c>
      <c r="J26" s="282">
        <v>0</v>
      </c>
      <c r="K26" s="280">
        <v>0</v>
      </c>
      <c r="L26" s="281">
        <v>0</v>
      </c>
      <c r="M26" s="282">
        <v>0</v>
      </c>
      <c r="N26" s="257">
        <f t="shared" si="12"/>
        <v>733.99100500000009</v>
      </c>
    </row>
    <row r="27" spans="1:15" s="11" customFormat="1" ht="12" customHeight="1" x14ac:dyDescent="0.2">
      <c r="A27" s="248" t="s">
        <v>226</v>
      </c>
      <c r="B27" s="250">
        <f>B28+B12+B24+B26</f>
        <v>6972.3644030000005</v>
      </c>
      <c r="C27" s="13">
        <f t="shared" ref="C27:M27" si="13">C28+C12+C24+C26</f>
        <v>6237.8359019999962</v>
      </c>
      <c r="D27" s="251">
        <f t="shared" si="13"/>
        <v>6446.3884160000016</v>
      </c>
      <c r="E27" s="250">
        <f t="shared" si="13"/>
        <v>5803.549036999998</v>
      </c>
      <c r="F27" s="13">
        <f t="shared" si="13"/>
        <v>5742.7166620000007</v>
      </c>
      <c r="G27" s="251">
        <f t="shared" si="13"/>
        <v>5343.2459410000001</v>
      </c>
      <c r="H27" s="280">
        <f t="shared" si="13"/>
        <v>0</v>
      </c>
      <c r="I27" s="281">
        <f t="shared" si="13"/>
        <v>0</v>
      </c>
      <c r="J27" s="282">
        <f t="shared" si="13"/>
        <v>0</v>
      </c>
      <c r="K27" s="280">
        <f t="shared" si="13"/>
        <v>0</v>
      </c>
      <c r="L27" s="281">
        <f t="shared" si="13"/>
        <v>0</v>
      </c>
      <c r="M27" s="282">
        <f t="shared" si="13"/>
        <v>0</v>
      </c>
      <c r="N27" s="257">
        <f>SUM(B27:M27)</f>
        <v>36546.100360999997</v>
      </c>
    </row>
    <row r="28" spans="1:15" s="11" customFormat="1" ht="12" customHeight="1" thickBot="1" x14ac:dyDescent="0.25">
      <c r="A28" s="249" t="s">
        <v>227</v>
      </c>
      <c r="B28" s="254">
        <f>B18+B19+B20+B21+B22+B23+B25</f>
        <v>5821.3493049999997</v>
      </c>
      <c r="C28" s="30">
        <f t="shared" ref="C28:M28" si="14">C18+C19+C20+C21+C22+C23+C25</f>
        <v>5237.5650789999963</v>
      </c>
      <c r="D28" s="255">
        <f t="shared" si="14"/>
        <v>5432.9055050000024</v>
      </c>
      <c r="E28" s="254">
        <f t="shared" si="14"/>
        <v>4873.2152189999979</v>
      </c>
      <c r="F28" s="30">
        <f t="shared" si="14"/>
        <v>4811.9842690000005</v>
      </c>
      <c r="G28" s="255">
        <f t="shared" si="14"/>
        <v>4533.84058</v>
      </c>
      <c r="H28" s="286">
        <f t="shared" si="14"/>
        <v>0</v>
      </c>
      <c r="I28" s="287">
        <f t="shared" si="14"/>
        <v>0</v>
      </c>
      <c r="J28" s="288">
        <f t="shared" si="14"/>
        <v>0</v>
      </c>
      <c r="K28" s="286">
        <f t="shared" si="14"/>
        <v>0</v>
      </c>
      <c r="L28" s="287">
        <f t="shared" si="14"/>
        <v>0</v>
      </c>
      <c r="M28" s="288">
        <f t="shared" si="14"/>
        <v>0</v>
      </c>
      <c r="N28" s="258">
        <f>SUM(B28:M28)</f>
        <v>30710.859956999997</v>
      </c>
    </row>
    <row r="29" spans="1:15" s="9" customFormat="1" x14ac:dyDescent="0.2">
      <c r="A29" s="152" t="s">
        <v>273</v>
      </c>
      <c r="N29" s="17" t="s">
        <v>230</v>
      </c>
    </row>
    <row r="30" spans="1:15" s="11" customFormat="1" x14ac:dyDescent="0.2">
      <c r="A30" s="93"/>
      <c r="B30" s="94"/>
      <c r="C30" s="94"/>
      <c r="D30" s="94"/>
      <c r="E30" s="94"/>
      <c r="F30" s="94"/>
      <c r="G30" s="94"/>
      <c r="H30" s="94"/>
      <c r="I30" s="94"/>
      <c r="J30" s="94"/>
      <c r="K30" s="94"/>
      <c r="L30" s="94"/>
      <c r="M30" s="94"/>
      <c r="N30" s="93"/>
    </row>
    <row r="31" spans="1:15" s="11" customFormat="1" x14ac:dyDescent="0.2">
      <c r="A31" s="93" t="s">
        <v>346</v>
      </c>
      <c r="B31" s="94">
        <f>-'3.2'!B24</f>
        <v>-542.71753599999977</v>
      </c>
      <c r="C31" s="94">
        <f>-'3.2'!C24</f>
        <v>-502.99473400000005</v>
      </c>
      <c r="D31" s="94">
        <f>-'3.2'!D24</f>
        <v>-539.83855100000028</v>
      </c>
      <c r="E31" s="94">
        <f>-'3.2'!E24</f>
        <v>-476.01036800000003</v>
      </c>
      <c r="F31" s="94">
        <f>-'3.2'!F24</f>
        <v>-488.29135500000012</v>
      </c>
      <c r="G31" s="94">
        <f>-'3.2'!G24</f>
        <v>-460.51150400000012</v>
      </c>
      <c r="H31" s="94">
        <f>-'3.2'!H24</f>
        <v>0</v>
      </c>
      <c r="I31" s="94">
        <f>-'3.2'!I24</f>
        <v>0</v>
      </c>
      <c r="J31" s="94">
        <f>-'3.2'!J24</f>
        <v>0</v>
      </c>
      <c r="K31" s="94">
        <f>-'3.2'!K24</f>
        <v>0</v>
      </c>
      <c r="L31" s="94">
        <f>-'3.2'!L24</f>
        <v>0</v>
      </c>
      <c r="M31" s="94">
        <f>-'3.2'!M24</f>
        <v>0</v>
      </c>
      <c r="N31" s="94">
        <f>-'3.1'!N16</f>
        <v>0</v>
      </c>
    </row>
    <row r="32" spans="1:15" s="11" customFormat="1" x14ac:dyDescent="0.2">
      <c r="A32" s="93" t="s">
        <v>68</v>
      </c>
      <c r="B32" s="94">
        <f t="shared" ref="B32:N32" si="15">-B7</f>
        <v>-1890.193</v>
      </c>
      <c r="C32" s="94">
        <f t="shared" si="15"/>
        <v>-1061.3230000000001</v>
      </c>
      <c r="D32" s="94">
        <f t="shared" si="15"/>
        <v>-1039.7460000000001</v>
      </c>
      <c r="E32" s="94">
        <f t="shared" si="15"/>
        <v>-1127.4960000000001</v>
      </c>
      <c r="F32" s="94">
        <f t="shared" si="15"/>
        <v>-860.32100000000003</v>
      </c>
      <c r="G32" s="94">
        <f t="shared" si="15"/>
        <v>-596.58000000000004</v>
      </c>
      <c r="H32" s="94">
        <f t="shared" si="15"/>
        <v>0</v>
      </c>
      <c r="I32" s="94">
        <f t="shared" si="15"/>
        <v>0</v>
      </c>
      <c r="J32" s="94">
        <f t="shared" si="15"/>
        <v>0</v>
      </c>
      <c r="K32" s="94">
        <f t="shared" si="15"/>
        <v>0</v>
      </c>
      <c r="L32" s="94">
        <f t="shared" si="15"/>
        <v>0</v>
      </c>
      <c r="M32" s="94">
        <f t="shared" si="15"/>
        <v>0</v>
      </c>
      <c r="N32" s="94">
        <f t="shared" si="15"/>
        <v>-6575.6589999999997</v>
      </c>
      <c r="O32" s="105"/>
    </row>
    <row r="33" spans="1:17" s="11" customFormat="1" x14ac:dyDescent="0.2">
      <c r="A33" s="93" t="s">
        <v>69</v>
      </c>
      <c r="B33" s="94">
        <f t="shared" ref="B33:N33" si="16">-B8</f>
        <v>-48.108474999999999</v>
      </c>
      <c r="C33" s="94">
        <f t="shared" si="16"/>
        <v>-38.355231000000003</v>
      </c>
      <c r="D33" s="94">
        <f t="shared" si="16"/>
        <v>-31.036968000000002</v>
      </c>
      <c r="E33" s="94">
        <f t="shared" si="16"/>
        <v>-30.480455000000003</v>
      </c>
      <c r="F33" s="94">
        <f t="shared" si="16"/>
        <v>-31.746677999999999</v>
      </c>
      <c r="G33" s="94">
        <f t="shared" si="16"/>
        <v>-32.950420000000001</v>
      </c>
      <c r="H33" s="94">
        <f t="shared" si="16"/>
        <v>0</v>
      </c>
      <c r="I33" s="94">
        <f t="shared" si="16"/>
        <v>0</v>
      </c>
      <c r="J33" s="94">
        <f t="shared" si="16"/>
        <v>0</v>
      </c>
      <c r="K33" s="94">
        <f t="shared" si="16"/>
        <v>0</v>
      </c>
      <c r="L33" s="94">
        <f t="shared" si="16"/>
        <v>0</v>
      </c>
      <c r="M33" s="94">
        <f t="shared" si="16"/>
        <v>0</v>
      </c>
      <c r="N33" s="94">
        <f t="shared" si="16"/>
        <v>-212.67822700000002</v>
      </c>
      <c r="O33" s="105"/>
    </row>
    <row r="34" spans="1:17" s="11" customFormat="1" x14ac:dyDescent="0.2">
      <c r="A34" s="93" t="s">
        <v>70</v>
      </c>
      <c r="B34" s="94">
        <f t="shared" ref="B34:N34" si="17">-B9</f>
        <v>2744.866</v>
      </c>
      <c r="C34" s="94">
        <f t="shared" si="17"/>
        <v>2066.4360000000001</v>
      </c>
      <c r="D34" s="94">
        <f t="shared" si="17"/>
        <v>2582.3820000000001</v>
      </c>
      <c r="E34" s="94">
        <f t="shared" si="17"/>
        <v>2387.3719999999998</v>
      </c>
      <c r="F34" s="94">
        <f t="shared" si="17"/>
        <v>2047.8210000000001</v>
      </c>
      <c r="G34" s="94">
        <f t="shared" si="17"/>
        <v>1467.404</v>
      </c>
      <c r="H34" s="94">
        <f t="shared" si="17"/>
        <v>0</v>
      </c>
      <c r="I34" s="94">
        <f t="shared" si="17"/>
        <v>0</v>
      </c>
      <c r="J34" s="94">
        <f t="shared" si="17"/>
        <v>0</v>
      </c>
      <c r="K34" s="94">
        <f t="shared" si="17"/>
        <v>0</v>
      </c>
      <c r="L34" s="94">
        <f t="shared" si="17"/>
        <v>0</v>
      </c>
      <c r="M34" s="94">
        <f t="shared" si="17"/>
        <v>0</v>
      </c>
      <c r="N34" s="94">
        <f t="shared" si="17"/>
        <v>13296.280999999999</v>
      </c>
      <c r="Q34" s="14"/>
    </row>
    <row r="35" spans="1:17" s="11" customFormat="1" x14ac:dyDescent="0.2">
      <c r="A35" s="93" t="s">
        <v>71</v>
      </c>
      <c r="B35" s="94">
        <f t="shared" ref="B35:N35" si="18">-B10</f>
        <v>44.240214999999999</v>
      </c>
      <c r="C35" s="94">
        <f t="shared" si="18"/>
        <v>52.695017</v>
      </c>
      <c r="D35" s="94">
        <f t="shared" si="18"/>
        <v>57.991782000000001</v>
      </c>
      <c r="E35" s="94">
        <f t="shared" si="18"/>
        <v>20.023803999999998</v>
      </c>
      <c r="F35" s="94">
        <f t="shared" si="18"/>
        <v>26.773032000000001</v>
      </c>
      <c r="G35" s="94">
        <f t="shared" si="18"/>
        <v>55.698357000000001</v>
      </c>
      <c r="H35" s="94">
        <f t="shared" si="18"/>
        <v>0</v>
      </c>
      <c r="I35" s="94">
        <f t="shared" si="18"/>
        <v>0</v>
      </c>
      <c r="J35" s="94">
        <f t="shared" si="18"/>
        <v>0</v>
      </c>
      <c r="K35" s="94">
        <f t="shared" si="18"/>
        <v>0</v>
      </c>
      <c r="L35" s="94">
        <f t="shared" si="18"/>
        <v>0</v>
      </c>
      <c r="M35" s="94">
        <f t="shared" si="18"/>
        <v>0</v>
      </c>
      <c r="N35" s="94">
        <f t="shared" si="18"/>
        <v>257.42220699999996</v>
      </c>
    </row>
    <row r="36" spans="1:17" s="11" customFormat="1" x14ac:dyDescent="0.2">
      <c r="A36" s="93" t="s">
        <v>430</v>
      </c>
      <c r="B36" s="94">
        <f t="shared" ref="B36:M36" si="19">-B12</f>
        <v>-451.66082599999999</v>
      </c>
      <c r="C36" s="94">
        <f t="shared" si="19"/>
        <v>-359.33048899999994</v>
      </c>
      <c r="D36" s="94">
        <f t="shared" si="19"/>
        <v>-367.89440399999995</v>
      </c>
      <c r="E36" s="94">
        <f t="shared" si="19"/>
        <v>-338.39282500000002</v>
      </c>
      <c r="F36" s="94">
        <f t="shared" si="19"/>
        <v>-309.45082000000002</v>
      </c>
      <c r="G36" s="94">
        <f t="shared" si="19"/>
        <v>-264.15598699999998</v>
      </c>
      <c r="H36" s="94">
        <f t="shared" si="19"/>
        <v>0</v>
      </c>
      <c r="I36" s="94">
        <f t="shared" si="19"/>
        <v>0</v>
      </c>
      <c r="J36" s="94">
        <f t="shared" si="19"/>
        <v>0</v>
      </c>
      <c r="K36" s="94">
        <f t="shared" si="19"/>
        <v>0</v>
      </c>
      <c r="L36" s="94">
        <f t="shared" si="19"/>
        <v>0</v>
      </c>
      <c r="M36" s="94">
        <f t="shared" si="19"/>
        <v>0</v>
      </c>
      <c r="N36" s="94">
        <f>-N11</f>
        <v>-2090.8853509999999</v>
      </c>
    </row>
    <row r="37" spans="1:17" s="11" customFormat="1" x14ac:dyDescent="0.2">
      <c r="A37" s="93" t="s">
        <v>81</v>
      </c>
      <c r="B37" s="94">
        <f t="shared" ref="B37:M37" si="20">-B13</f>
        <v>-132.47300000000001</v>
      </c>
      <c r="C37" s="94">
        <f t="shared" si="20"/>
        <v>-78.091999999999999</v>
      </c>
      <c r="D37" s="94">
        <f t="shared" si="20"/>
        <v>-82.947999999999993</v>
      </c>
      <c r="E37" s="94">
        <f t="shared" si="20"/>
        <v>-84.05</v>
      </c>
      <c r="F37" s="94">
        <f t="shared" si="20"/>
        <v>-77.323999999999998</v>
      </c>
      <c r="G37" s="94">
        <f t="shared" si="20"/>
        <v>-48.77</v>
      </c>
      <c r="H37" s="94">
        <f t="shared" si="20"/>
        <v>0</v>
      </c>
      <c r="I37" s="94">
        <f t="shared" si="20"/>
        <v>0</v>
      </c>
      <c r="J37" s="94">
        <f t="shared" si="20"/>
        <v>0</v>
      </c>
      <c r="K37" s="94">
        <f t="shared" si="20"/>
        <v>0</v>
      </c>
      <c r="L37" s="94">
        <f t="shared" si="20"/>
        <v>0</v>
      </c>
      <c r="M37" s="94">
        <f t="shared" si="20"/>
        <v>0</v>
      </c>
      <c r="N37" s="94">
        <f>-N13</f>
        <v>-503.65699999999998</v>
      </c>
    </row>
    <row r="38" spans="1:17" s="11" customFormat="1" x14ac:dyDescent="0.2">
      <c r="A38" s="93" t="s">
        <v>82</v>
      </c>
      <c r="B38" s="94">
        <f t="shared" ref="B38:M39" si="21">-B14</f>
        <v>-319.18782599999997</v>
      </c>
      <c r="C38" s="94">
        <f t="shared" si="21"/>
        <v>-281.23848899999996</v>
      </c>
      <c r="D38" s="94">
        <f t="shared" si="21"/>
        <v>-284.94640399999997</v>
      </c>
      <c r="E38" s="94">
        <f t="shared" si="21"/>
        <v>-254.342825</v>
      </c>
      <c r="F38" s="94">
        <f t="shared" si="21"/>
        <v>-232.12682000000001</v>
      </c>
      <c r="G38" s="94">
        <f t="shared" si="21"/>
        <v>-215.385987</v>
      </c>
      <c r="H38" s="94">
        <f t="shared" si="21"/>
        <v>0</v>
      </c>
      <c r="I38" s="94">
        <f t="shared" si="21"/>
        <v>0</v>
      </c>
      <c r="J38" s="94">
        <f t="shared" si="21"/>
        <v>0</v>
      </c>
      <c r="K38" s="94">
        <f t="shared" si="21"/>
        <v>0</v>
      </c>
      <c r="L38" s="94">
        <f t="shared" si="21"/>
        <v>0</v>
      </c>
      <c r="M38" s="94">
        <f t="shared" si="21"/>
        <v>0</v>
      </c>
      <c r="N38" s="94">
        <f>-N14</f>
        <v>-1587.2283509999997</v>
      </c>
    </row>
    <row r="39" spans="1:17" s="11" customFormat="1" x14ac:dyDescent="0.2">
      <c r="A39" s="93"/>
      <c r="B39" s="94">
        <f t="shared" si="21"/>
        <v>0</v>
      </c>
      <c r="C39" s="94">
        <f t="shared" si="21"/>
        <v>0</v>
      </c>
      <c r="D39" s="94">
        <f t="shared" si="21"/>
        <v>0</v>
      </c>
      <c r="E39" s="94">
        <f t="shared" si="21"/>
        <v>0</v>
      </c>
      <c r="F39" s="94">
        <f t="shared" si="21"/>
        <v>0</v>
      </c>
      <c r="G39" s="94">
        <f t="shared" si="21"/>
        <v>0</v>
      </c>
      <c r="H39" s="94">
        <f t="shared" si="21"/>
        <v>0</v>
      </c>
      <c r="I39" s="94">
        <f t="shared" si="21"/>
        <v>0</v>
      </c>
      <c r="J39" s="94">
        <f t="shared" si="21"/>
        <v>0</v>
      </c>
      <c r="K39" s="94">
        <f t="shared" si="21"/>
        <v>0</v>
      </c>
      <c r="L39" s="94">
        <f t="shared" si="21"/>
        <v>0</v>
      </c>
      <c r="M39" s="94">
        <f t="shared" si="21"/>
        <v>0</v>
      </c>
      <c r="N39" s="94">
        <f>-N15</f>
        <v>0</v>
      </c>
    </row>
    <row r="40" spans="1:17" s="11" customFormat="1" x14ac:dyDescent="0.2">
      <c r="A40" s="93" t="s">
        <v>236</v>
      </c>
      <c r="B40" s="94">
        <f t="shared" ref="B40:M40" si="22">-B17</f>
        <v>-5676.7523860000001</v>
      </c>
      <c r="C40" s="94">
        <f t="shared" si="22"/>
        <v>-5118.7168429999965</v>
      </c>
      <c r="D40" s="94">
        <f t="shared" si="22"/>
        <v>-5309.3302200000026</v>
      </c>
      <c r="E40" s="94">
        <f t="shared" si="22"/>
        <v>-4779.535547999998</v>
      </c>
      <c r="F40" s="94">
        <f t="shared" si="22"/>
        <v>-4730.8198400000001</v>
      </c>
      <c r="G40" s="94">
        <f t="shared" si="22"/>
        <v>-4467.909611</v>
      </c>
      <c r="H40" s="94">
        <f t="shared" si="22"/>
        <v>0</v>
      </c>
      <c r="I40" s="94">
        <f t="shared" si="22"/>
        <v>0</v>
      </c>
      <c r="J40" s="94">
        <f t="shared" si="22"/>
        <v>0</v>
      </c>
      <c r="K40" s="94">
        <f t="shared" si="22"/>
        <v>0</v>
      </c>
      <c r="L40" s="94">
        <f t="shared" si="22"/>
        <v>0</v>
      </c>
      <c r="M40" s="94">
        <f t="shared" si="22"/>
        <v>0</v>
      </c>
      <c r="N40" s="94">
        <f>-N16</f>
        <v>-30083.064447999997</v>
      </c>
    </row>
    <row r="41" spans="1:17" s="11" customFormat="1" x14ac:dyDescent="0.2">
      <c r="A41" s="93" t="s">
        <v>220</v>
      </c>
      <c r="B41" s="94">
        <f t="shared" ref="B41:N41" si="23">-B18</f>
        <v>-583.78514100000007</v>
      </c>
      <c r="C41" s="94">
        <f t="shared" si="23"/>
        <v>-550.34779400000002</v>
      </c>
      <c r="D41" s="94">
        <f t="shared" si="23"/>
        <v>-563.18835899999999</v>
      </c>
      <c r="E41" s="94">
        <f t="shared" si="23"/>
        <v>-585.72003800000005</v>
      </c>
      <c r="F41" s="94">
        <f t="shared" si="23"/>
        <v>-609.37375199999997</v>
      </c>
      <c r="G41" s="94">
        <f t="shared" si="23"/>
        <v>-762.60719200000005</v>
      </c>
      <c r="H41" s="94">
        <f t="shared" si="23"/>
        <v>0</v>
      </c>
      <c r="I41" s="94">
        <f t="shared" si="23"/>
        <v>0</v>
      </c>
      <c r="J41" s="94">
        <f t="shared" si="23"/>
        <v>0</v>
      </c>
      <c r="K41" s="94">
        <f t="shared" si="23"/>
        <v>0</v>
      </c>
      <c r="L41" s="94">
        <f t="shared" si="23"/>
        <v>0</v>
      </c>
      <c r="M41" s="94">
        <f t="shared" si="23"/>
        <v>0</v>
      </c>
      <c r="N41" s="94">
        <f t="shared" si="23"/>
        <v>-3655.0222760000001</v>
      </c>
    </row>
    <row r="42" spans="1:17" s="11" customFormat="1" x14ac:dyDescent="0.2">
      <c r="A42" s="93" t="s">
        <v>221</v>
      </c>
      <c r="B42" s="94">
        <f t="shared" ref="B42:N42" si="24">-B19</f>
        <v>-2080.6779540000002</v>
      </c>
      <c r="C42" s="94">
        <f t="shared" si="24"/>
        <v>-1984.5064020000002</v>
      </c>
      <c r="D42" s="94">
        <f t="shared" si="24"/>
        <v>-2076.1407960000001</v>
      </c>
      <c r="E42" s="94">
        <f t="shared" si="24"/>
        <v>-1959.9364700000001</v>
      </c>
      <c r="F42" s="94">
        <f t="shared" si="24"/>
        <v>-1998.612308</v>
      </c>
      <c r="G42" s="94">
        <f t="shared" si="24"/>
        <v>-1821.1557770000002</v>
      </c>
      <c r="H42" s="94">
        <f t="shared" si="24"/>
        <v>0</v>
      </c>
      <c r="I42" s="94">
        <f t="shared" si="24"/>
        <v>0</v>
      </c>
      <c r="J42" s="94">
        <f t="shared" si="24"/>
        <v>0</v>
      </c>
      <c r="K42" s="94">
        <f t="shared" si="24"/>
        <v>0</v>
      </c>
      <c r="L42" s="94">
        <f t="shared" si="24"/>
        <v>0</v>
      </c>
      <c r="M42" s="94">
        <f t="shared" si="24"/>
        <v>0</v>
      </c>
      <c r="N42" s="94">
        <f t="shared" si="24"/>
        <v>-11921.029707000002</v>
      </c>
    </row>
    <row r="43" spans="1:17" s="11" customFormat="1" x14ac:dyDescent="0.2">
      <c r="A43" s="93" t="s">
        <v>222</v>
      </c>
      <c r="B43" s="94">
        <f t="shared" ref="B43:N43" si="25">-B20</f>
        <v>-838.26625999999987</v>
      </c>
      <c r="C43" s="94">
        <f t="shared" si="25"/>
        <v>-729.74321287590806</v>
      </c>
      <c r="D43" s="94">
        <f t="shared" si="25"/>
        <v>-745.12448005624208</v>
      </c>
      <c r="E43" s="94">
        <f t="shared" si="25"/>
        <v>-631.60549618384402</v>
      </c>
      <c r="F43" s="94">
        <f t="shared" si="25"/>
        <v>-599.74776500000007</v>
      </c>
      <c r="G43" s="94">
        <f t="shared" si="25"/>
        <v>-541.25811800000008</v>
      </c>
      <c r="H43" s="94">
        <f t="shared" si="25"/>
        <v>0</v>
      </c>
      <c r="I43" s="94">
        <f t="shared" si="25"/>
        <v>0</v>
      </c>
      <c r="J43" s="94">
        <f t="shared" si="25"/>
        <v>0</v>
      </c>
      <c r="K43" s="94">
        <f t="shared" si="25"/>
        <v>0</v>
      </c>
      <c r="L43" s="94">
        <f t="shared" si="25"/>
        <v>0</v>
      </c>
      <c r="M43" s="94">
        <f t="shared" si="25"/>
        <v>0</v>
      </c>
      <c r="N43" s="94">
        <f t="shared" si="25"/>
        <v>-4085.7453321159942</v>
      </c>
    </row>
    <row r="44" spans="1:17" s="11" customFormat="1" x14ac:dyDescent="0.2">
      <c r="A44" s="93" t="s">
        <v>223</v>
      </c>
      <c r="B44" s="94">
        <f t="shared" ref="B44:N44" si="26">-B21</f>
        <v>-1663.8573859999999</v>
      </c>
      <c r="C44" s="94">
        <f t="shared" si="26"/>
        <v>-1392.617451124092</v>
      </c>
      <c r="D44" s="94">
        <f t="shared" si="26"/>
        <v>-1436.8984169437581</v>
      </c>
      <c r="E44" s="94">
        <f t="shared" si="26"/>
        <v>-1174.061639816156</v>
      </c>
      <c r="F44" s="94">
        <f t="shared" si="26"/>
        <v>-1040.5041800000001</v>
      </c>
      <c r="G44" s="94">
        <f t="shared" si="26"/>
        <v>-909.90011600000003</v>
      </c>
      <c r="H44" s="94">
        <f t="shared" si="26"/>
        <v>0</v>
      </c>
      <c r="I44" s="94">
        <f t="shared" si="26"/>
        <v>0</v>
      </c>
      <c r="J44" s="94">
        <f t="shared" si="26"/>
        <v>0</v>
      </c>
      <c r="K44" s="94">
        <f t="shared" si="26"/>
        <v>0</v>
      </c>
      <c r="L44" s="94">
        <f t="shared" si="26"/>
        <v>0</v>
      </c>
      <c r="M44" s="94">
        <f t="shared" si="26"/>
        <v>0</v>
      </c>
      <c r="N44" s="94">
        <f t="shared" si="26"/>
        <v>-7617.8391898840064</v>
      </c>
    </row>
    <row r="45" spans="1:17" s="11" customFormat="1" x14ac:dyDescent="0.2">
      <c r="A45" s="93" t="s">
        <v>224</v>
      </c>
      <c r="B45" s="94">
        <f t="shared" ref="B45:N45" si="27">-B22</f>
        <v>-31.189959999999999</v>
      </c>
      <c r="C45" s="94">
        <f t="shared" si="27"/>
        <v>-23.393636999999998</v>
      </c>
      <c r="D45" s="94">
        <f t="shared" si="27"/>
        <v>-23.359183000000002</v>
      </c>
      <c r="E45" s="94">
        <f t="shared" si="27"/>
        <v>-18.632954000000002</v>
      </c>
      <c r="F45" s="94">
        <f t="shared" si="27"/>
        <v>-18.106418999999999</v>
      </c>
      <c r="G45" s="94">
        <f t="shared" si="27"/>
        <v>-17.353639000000001</v>
      </c>
      <c r="H45" s="94">
        <f t="shared" si="27"/>
        <v>0</v>
      </c>
      <c r="I45" s="94">
        <f t="shared" si="27"/>
        <v>0</v>
      </c>
      <c r="J45" s="94">
        <f t="shared" si="27"/>
        <v>0</v>
      </c>
      <c r="K45" s="94">
        <f t="shared" si="27"/>
        <v>0</v>
      </c>
      <c r="L45" s="94">
        <f t="shared" si="27"/>
        <v>0</v>
      </c>
      <c r="M45" s="94">
        <f t="shared" si="27"/>
        <v>0</v>
      </c>
      <c r="N45" s="94">
        <f t="shared" si="27"/>
        <v>-132.03579200000001</v>
      </c>
    </row>
    <row r="46" spans="1:17" s="11" customFormat="1" x14ac:dyDescent="0.2">
      <c r="A46" s="93" t="s">
        <v>228</v>
      </c>
      <c r="B46" s="94">
        <f t="shared" ref="B46:N46" si="28">-B23</f>
        <v>-478.97568500000051</v>
      </c>
      <c r="C46" s="94">
        <f t="shared" si="28"/>
        <v>-438.10834599999606</v>
      </c>
      <c r="D46" s="94">
        <f t="shared" si="28"/>
        <v>-464.61898500000297</v>
      </c>
      <c r="E46" s="94">
        <f t="shared" si="28"/>
        <v>-409.57894999999854</v>
      </c>
      <c r="F46" s="94">
        <f t="shared" si="28"/>
        <v>-464.47541600000034</v>
      </c>
      <c r="G46" s="94">
        <f t="shared" si="28"/>
        <v>-415.63476899999927</v>
      </c>
      <c r="H46" s="94">
        <f t="shared" si="28"/>
        <v>0</v>
      </c>
      <c r="I46" s="94">
        <f t="shared" si="28"/>
        <v>0</v>
      </c>
      <c r="J46" s="94">
        <f t="shared" si="28"/>
        <v>0</v>
      </c>
      <c r="K46" s="94">
        <f t="shared" si="28"/>
        <v>0</v>
      </c>
      <c r="L46" s="94">
        <f t="shared" si="28"/>
        <v>0</v>
      </c>
      <c r="M46" s="94">
        <f t="shared" si="28"/>
        <v>0</v>
      </c>
      <c r="N46" s="94">
        <f t="shared" si="28"/>
        <v>-2671.3921509999977</v>
      </c>
    </row>
    <row r="47" spans="1:17" s="11" customFormat="1" x14ac:dyDescent="0.2">
      <c r="A47" s="93" t="s">
        <v>225</v>
      </c>
      <c r="B47" s="94">
        <f t="shared" ref="B47:N47" si="29">-B26</f>
        <v>-156.63673600000001</v>
      </c>
      <c r="C47" s="94">
        <f t="shared" si="29"/>
        <v>-137.94560000000001</v>
      </c>
      <c r="D47" s="94">
        <f t="shared" si="29"/>
        <v>-105.749956</v>
      </c>
      <c r="E47" s="94">
        <f t="shared" si="29"/>
        <v>-115.93062500000001</v>
      </c>
      <c r="F47" s="94">
        <f t="shared" si="29"/>
        <v>-132.990218</v>
      </c>
      <c r="G47" s="94">
        <f t="shared" si="29"/>
        <v>-84.737870000000001</v>
      </c>
      <c r="H47" s="94">
        <f t="shared" si="29"/>
        <v>0</v>
      </c>
      <c r="I47" s="94">
        <f t="shared" si="29"/>
        <v>0</v>
      </c>
      <c r="J47" s="94">
        <f t="shared" si="29"/>
        <v>0</v>
      </c>
      <c r="K47" s="94">
        <f t="shared" si="29"/>
        <v>0</v>
      </c>
      <c r="L47" s="94">
        <f t="shared" si="29"/>
        <v>0</v>
      </c>
      <c r="M47" s="94">
        <f t="shared" si="29"/>
        <v>0</v>
      </c>
      <c r="N47" s="94">
        <f t="shared" si="29"/>
        <v>-733.99100500000009</v>
      </c>
    </row>
    <row r="48" spans="1:17" s="11" customFormat="1" x14ac:dyDescent="0.2">
      <c r="A48" s="93" t="s">
        <v>226</v>
      </c>
      <c r="B48" s="94">
        <f t="shared" ref="B48:N48" si="30">-B27</f>
        <v>-6972.3644030000005</v>
      </c>
      <c r="C48" s="94">
        <f t="shared" si="30"/>
        <v>-6237.8359019999962</v>
      </c>
      <c r="D48" s="94">
        <f t="shared" si="30"/>
        <v>-6446.3884160000016</v>
      </c>
      <c r="E48" s="94">
        <f t="shared" si="30"/>
        <v>-5803.549036999998</v>
      </c>
      <c r="F48" s="94">
        <f t="shared" si="30"/>
        <v>-5742.7166620000007</v>
      </c>
      <c r="G48" s="94">
        <f t="shared" si="30"/>
        <v>-5343.2459410000001</v>
      </c>
      <c r="H48" s="94">
        <f t="shared" si="30"/>
        <v>0</v>
      </c>
      <c r="I48" s="94">
        <f t="shared" si="30"/>
        <v>0</v>
      </c>
      <c r="J48" s="94">
        <f t="shared" si="30"/>
        <v>0</v>
      </c>
      <c r="K48" s="94">
        <f t="shared" si="30"/>
        <v>0</v>
      </c>
      <c r="L48" s="94">
        <f t="shared" si="30"/>
        <v>0</v>
      </c>
      <c r="M48" s="94">
        <f t="shared" si="30"/>
        <v>0</v>
      </c>
      <c r="N48" s="94">
        <f t="shared" si="30"/>
        <v>-36546.100360999997</v>
      </c>
    </row>
    <row r="49" spans="1:14" s="11" customFormat="1" x14ac:dyDescent="0.2">
      <c r="A49" s="93" t="s">
        <v>227</v>
      </c>
      <c r="B49" s="94">
        <f t="shared" ref="B49:N49" si="31">-B28</f>
        <v>-5821.3493049999997</v>
      </c>
      <c r="C49" s="94">
        <f t="shared" si="31"/>
        <v>-5237.5650789999963</v>
      </c>
      <c r="D49" s="94">
        <f t="shared" si="31"/>
        <v>-5432.9055050000024</v>
      </c>
      <c r="E49" s="94">
        <f t="shared" si="31"/>
        <v>-4873.2152189999979</v>
      </c>
      <c r="F49" s="94">
        <f t="shared" si="31"/>
        <v>-4811.9842690000005</v>
      </c>
      <c r="G49" s="94">
        <f t="shared" si="31"/>
        <v>-4533.84058</v>
      </c>
      <c r="H49" s="94">
        <f t="shared" si="31"/>
        <v>0</v>
      </c>
      <c r="I49" s="94">
        <f t="shared" si="31"/>
        <v>0</v>
      </c>
      <c r="J49" s="94">
        <f t="shared" si="31"/>
        <v>0</v>
      </c>
      <c r="K49" s="94">
        <f t="shared" si="31"/>
        <v>0</v>
      </c>
      <c r="L49" s="94">
        <f t="shared" si="31"/>
        <v>0</v>
      </c>
      <c r="M49" s="94">
        <f t="shared" si="31"/>
        <v>0</v>
      </c>
      <c r="N49" s="94">
        <f t="shared" si="31"/>
        <v>-30710.859956999997</v>
      </c>
    </row>
    <row r="50" spans="1:14" s="11" customFormat="1" x14ac:dyDescent="0.2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</row>
    <row r="52" spans="1:14" x14ac:dyDescent="0.2">
      <c r="B52" s="177"/>
    </row>
    <row r="53" spans="1:14" x14ac:dyDescent="0.2">
      <c r="B53" s="177"/>
    </row>
    <row r="54" spans="1:14" x14ac:dyDescent="0.2">
      <c r="B54" s="177"/>
    </row>
  </sheetData>
  <mergeCells count="24">
    <mergeCell ref="N5:N6"/>
    <mergeCell ref="K5:M5"/>
    <mergeCell ref="H5:J5"/>
    <mergeCell ref="N16:N17"/>
    <mergeCell ref="B16:D16"/>
    <mergeCell ref="E16:G16"/>
    <mergeCell ref="H16:J16"/>
    <mergeCell ref="K16:M16"/>
    <mergeCell ref="A3:A4"/>
    <mergeCell ref="N3:N4"/>
    <mergeCell ref="A5:A6"/>
    <mergeCell ref="A11:A12"/>
    <mergeCell ref="A16:A17"/>
    <mergeCell ref="B5:D5"/>
    <mergeCell ref="E5:G5"/>
    <mergeCell ref="N11:N12"/>
    <mergeCell ref="B11:D11"/>
    <mergeCell ref="E11:G11"/>
    <mergeCell ref="H11:J11"/>
    <mergeCell ref="K11:M11"/>
    <mergeCell ref="B3:D3"/>
    <mergeCell ref="E3:G3"/>
    <mergeCell ref="H3:J3"/>
    <mergeCell ref="K3:M3"/>
  </mergeCells>
  <pageMargins left="0.31496062992125984" right="0.31496062992125984" top="0.35433070866141736" bottom="0.35433070866141736" header="0.31496062992125984" footer="0.19685039370078741"/>
  <pageSetup paperSize="9" fitToWidth="0" fitToHeight="0" orientation="landscape" r:id="rId1"/>
  <headerFooter differentFirst="1" scaleWithDoc="0">
    <oddFooter>&amp;C&amp;8Stránka &amp;P z 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>
    <pageSetUpPr fitToPage="1"/>
  </sheetPr>
  <dimension ref="A1:S48"/>
  <sheetViews>
    <sheetView showGridLines="0" workbookViewId="0">
      <selection activeCell="A2" sqref="A2"/>
    </sheetView>
  </sheetViews>
  <sheetFormatPr defaultRowHeight="12" x14ac:dyDescent="0.2"/>
  <cols>
    <col min="1" max="1" width="17.85546875" style="18" customWidth="1"/>
    <col min="2" max="13" width="7.28515625" style="18" customWidth="1"/>
    <col min="14" max="19" width="7.28515625" style="195" customWidth="1"/>
    <col min="20" max="16384" width="9.140625" style="195"/>
  </cols>
  <sheetData>
    <row r="1" spans="1:19" ht="18.75" x14ac:dyDescent="0.3">
      <c r="A1" s="121" t="s">
        <v>296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  <c r="S1" s="193" t="str">
        <f>Obsah!$A$1</f>
        <v>II. čtvrtletí 2016</v>
      </c>
    </row>
    <row r="2" spans="1:19" ht="7.5" customHeight="1" x14ac:dyDescent="0.2"/>
    <row r="3" spans="1:19" ht="12" customHeight="1" x14ac:dyDescent="0.2">
      <c r="A3" s="686"/>
      <c r="B3" s="688" t="s">
        <v>33</v>
      </c>
      <c r="C3" s="686"/>
      <c r="D3" s="689"/>
      <c r="E3" s="686" t="s">
        <v>311</v>
      </c>
      <c r="F3" s="686"/>
      <c r="G3" s="689"/>
      <c r="H3" s="688" t="s">
        <v>314</v>
      </c>
      <c r="I3" s="686"/>
      <c r="J3" s="689"/>
      <c r="K3" s="686" t="s">
        <v>6</v>
      </c>
      <c r="L3" s="686"/>
      <c r="M3" s="686"/>
      <c r="N3" s="670" t="s">
        <v>330</v>
      </c>
      <c r="O3" s="671"/>
      <c r="P3" s="672"/>
      <c r="Q3" s="671" t="s">
        <v>331</v>
      </c>
      <c r="R3" s="671"/>
      <c r="S3" s="671"/>
    </row>
    <row r="4" spans="1:19" ht="14.1" customHeight="1" x14ac:dyDescent="0.2">
      <c r="A4" s="686"/>
      <c r="B4" s="691" t="s">
        <v>428</v>
      </c>
      <c r="C4" s="690"/>
      <c r="D4" s="692"/>
      <c r="E4" s="690" t="s">
        <v>428</v>
      </c>
      <c r="F4" s="690"/>
      <c r="G4" s="692"/>
      <c r="H4" s="691" t="s">
        <v>428</v>
      </c>
      <c r="I4" s="690"/>
      <c r="J4" s="692"/>
      <c r="K4" s="690" t="s">
        <v>428</v>
      </c>
      <c r="L4" s="690"/>
      <c r="M4" s="690"/>
      <c r="N4" s="673" t="s">
        <v>434</v>
      </c>
      <c r="O4" s="674"/>
      <c r="P4" s="675"/>
      <c r="Q4" s="674" t="s">
        <v>435</v>
      </c>
      <c r="R4" s="674"/>
      <c r="S4" s="674"/>
    </row>
    <row r="5" spans="1:19" x14ac:dyDescent="0.2">
      <c r="A5" s="687"/>
      <c r="B5" s="331" t="s">
        <v>86</v>
      </c>
      <c r="C5" s="331" t="s">
        <v>87</v>
      </c>
      <c r="D5" s="331" t="s">
        <v>88</v>
      </c>
      <c r="E5" s="331" t="s">
        <v>86</v>
      </c>
      <c r="F5" s="331" t="s">
        <v>87</v>
      </c>
      <c r="G5" s="331" t="s">
        <v>88</v>
      </c>
      <c r="H5" s="331" t="s">
        <v>86</v>
      </c>
      <c r="I5" s="331" t="s">
        <v>87</v>
      </c>
      <c r="J5" s="331" t="s">
        <v>88</v>
      </c>
      <c r="K5" s="331" t="s">
        <v>86</v>
      </c>
      <c r="L5" s="331" t="s">
        <v>87</v>
      </c>
      <c r="M5" s="332" t="s">
        <v>88</v>
      </c>
      <c r="N5" s="634" t="s">
        <v>86</v>
      </c>
      <c r="O5" s="634" t="s">
        <v>87</v>
      </c>
      <c r="P5" s="635" t="s">
        <v>88</v>
      </c>
      <c r="Q5" s="634" t="s">
        <v>86</v>
      </c>
      <c r="R5" s="634" t="s">
        <v>87</v>
      </c>
      <c r="S5" s="635" t="s">
        <v>88</v>
      </c>
    </row>
    <row r="6" spans="1:19" ht="12.75" customHeight="1" x14ac:dyDescent="0.2">
      <c r="A6" s="681" t="s">
        <v>8</v>
      </c>
      <c r="B6" s="683">
        <f>SUM(B7:D7)</f>
        <v>6994.89491</v>
      </c>
      <c r="C6" s="684"/>
      <c r="D6" s="685"/>
      <c r="E6" s="684">
        <f>SUM(E7:G7)</f>
        <v>387.65753000000001</v>
      </c>
      <c r="F6" s="684"/>
      <c r="G6" s="684"/>
      <c r="H6" s="683">
        <f>SUM(H7:J7)</f>
        <v>0.51156999999999997</v>
      </c>
      <c r="I6" s="684"/>
      <c r="J6" s="685"/>
      <c r="K6" s="684">
        <f>SUM(K7:M7)</f>
        <v>6607.2373800000005</v>
      </c>
      <c r="L6" s="684"/>
      <c r="M6" s="684"/>
      <c r="N6" s="676">
        <f>P7</f>
        <v>4290</v>
      </c>
      <c r="O6" s="677"/>
      <c r="P6" s="678"/>
      <c r="Q6" s="677">
        <f>S7</f>
        <v>12099</v>
      </c>
      <c r="R6" s="677"/>
      <c r="S6" s="677"/>
    </row>
    <row r="7" spans="1:19" s="198" customFormat="1" ht="15" customHeight="1" thickBot="1" x14ac:dyDescent="0.25">
      <c r="A7" s="682"/>
      <c r="B7" s="469">
        <v>2551.9118100000001</v>
      </c>
      <c r="C7" s="470">
        <v>2532.0022300000001</v>
      </c>
      <c r="D7" s="471">
        <v>1910.9808700000001</v>
      </c>
      <c r="E7" s="472">
        <v>136.64232000000001</v>
      </c>
      <c r="F7" s="470">
        <v>139.6901</v>
      </c>
      <c r="G7" s="472">
        <v>111.32511000000001</v>
      </c>
      <c r="H7" s="469">
        <v>0.25780999999999998</v>
      </c>
      <c r="I7" s="470">
        <v>0.17394000000000001</v>
      </c>
      <c r="J7" s="471">
        <v>7.9819999999999988E-2</v>
      </c>
      <c r="K7" s="472">
        <v>2415.2694900000001</v>
      </c>
      <c r="L7" s="470">
        <v>2392.3121300000003</v>
      </c>
      <c r="M7" s="472">
        <v>1799.6557600000001</v>
      </c>
      <c r="N7" s="473">
        <v>4290</v>
      </c>
      <c r="O7" s="474">
        <v>4290</v>
      </c>
      <c r="P7" s="475">
        <v>4290</v>
      </c>
      <c r="Q7" s="474">
        <v>12099</v>
      </c>
      <c r="R7" s="474">
        <v>12099</v>
      </c>
      <c r="S7" s="474">
        <v>12099</v>
      </c>
    </row>
    <row r="8" spans="1:19" s="198" customFormat="1" ht="15" customHeight="1" x14ac:dyDescent="0.2">
      <c r="A8" s="679" t="s">
        <v>36</v>
      </c>
      <c r="B8" s="648">
        <f>SUM(B9:D9)</f>
        <v>10138.177313000002</v>
      </c>
      <c r="C8" s="649"/>
      <c r="D8" s="650"/>
      <c r="E8" s="649">
        <f>SUM(E9:G9)</f>
        <v>959.88333300000011</v>
      </c>
      <c r="F8" s="649"/>
      <c r="G8" s="649"/>
      <c r="H8" s="648">
        <f>SUM(H9:J9)</f>
        <v>231.80531599999995</v>
      </c>
      <c r="I8" s="649"/>
      <c r="J8" s="650"/>
      <c r="K8" s="649">
        <f>SUM(K9:M9)</f>
        <v>9178.2939800000004</v>
      </c>
      <c r="L8" s="649"/>
      <c r="M8" s="649"/>
      <c r="N8" s="667">
        <f>P9</f>
        <v>10848.123000000003</v>
      </c>
      <c r="O8" s="668"/>
      <c r="P8" s="669"/>
      <c r="Q8" s="668">
        <f>S9</f>
        <v>35570.981000000022</v>
      </c>
      <c r="R8" s="668"/>
      <c r="S8" s="668"/>
    </row>
    <row r="9" spans="1:19" s="198" customFormat="1" ht="15" customHeight="1" x14ac:dyDescent="0.2">
      <c r="A9" s="680"/>
      <c r="B9" s="478">
        <f>SUM(B10:B21)</f>
        <v>3491.9112830000004</v>
      </c>
      <c r="C9" s="479">
        <f t="shared" ref="C9:M9" si="0">SUM(C10:C21)</f>
        <v>3341.0483830000016</v>
      </c>
      <c r="D9" s="480">
        <f t="shared" si="0"/>
        <v>3305.2176469999999</v>
      </c>
      <c r="E9" s="481">
        <f t="shared" si="0"/>
        <v>313.94870899999995</v>
      </c>
      <c r="F9" s="479">
        <f t="shared" si="0"/>
        <v>322.51402300000001</v>
      </c>
      <c r="G9" s="481">
        <f t="shared" si="0"/>
        <v>323.42060100000015</v>
      </c>
      <c r="H9" s="478">
        <f t="shared" si="0"/>
        <v>90.328389999999999</v>
      </c>
      <c r="I9" s="479">
        <f t="shared" si="0"/>
        <v>78.124584999999996</v>
      </c>
      <c r="J9" s="480">
        <f t="shared" si="0"/>
        <v>63.352340999999981</v>
      </c>
      <c r="K9" s="481">
        <f t="shared" si="0"/>
        <v>3177.9625740000001</v>
      </c>
      <c r="L9" s="479">
        <f t="shared" si="0"/>
        <v>3018.534360000001</v>
      </c>
      <c r="M9" s="481">
        <f t="shared" si="0"/>
        <v>2981.7970459999997</v>
      </c>
      <c r="N9" s="482">
        <v>10847.545000000004</v>
      </c>
      <c r="O9" s="483">
        <v>10847.385000000002</v>
      </c>
      <c r="P9" s="484">
        <v>10848.123000000003</v>
      </c>
      <c r="Q9" s="483">
        <v>35570.181000000026</v>
      </c>
      <c r="R9" s="483">
        <v>35570.981000000022</v>
      </c>
      <c r="S9" s="483">
        <v>35570.981000000022</v>
      </c>
    </row>
    <row r="10" spans="1:19" ht="12" customHeight="1" x14ac:dyDescent="0.2">
      <c r="A10" s="297" t="s">
        <v>219</v>
      </c>
      <c r="B10" s="262">
        <v>177.63957599999998</v>
      </c>
      <c r="C10" s="15">
        <v>167.28104100000007</v>
      </c>
      <c r="D10" s="263">
        <v>162.06899900000002</v>
      </c>
      <c r="E10" s="15">
        <v>15.929818999999997</v>
      </c>
      <c r="F10" s="15">
        <v>14.620856999999999</v>
      </c>
      <c r="G10" s="15">
        <v>13.894788000000004</v>
      </c>
      <c r="H10" s="262">
        <v>2.5836740000000002</v>
      </c>
      <c r="I10" s="15">
        <v>1.9609200000000002</v>
      </c>
      <c r="J10" s="263">
        <v>1.7991110000000003</v>
      </c>
      <c r="K10" s="15">
        <v>161.70975699999997</v>
      </c>
      <c r="L10" s="15">
        <v>152.66018400000007</v>
      </c>
      <c r="M10" s="15">
        <v>148.17421100000001</v>
      </c>
      <c r="N10" s="423"/>
      <c r="O10" s="424"/>
      <c r="P10" s="425"/>
      <c r="Q10" s="426"/>
      <c r="R10" s="426"/>
      <c r="S10" s="426"/>
    </row>
    <row r="11" spans="1:19" ht="12" customHeight="1" x14ac:dyDescent="0.2">
      <c r="A11" s="298" t="s">
        <v>218</v>
      </c>
      <c r="B11" s="261">
        <v>0.94567299999999999</v>
      </c>
      <c r="C11" s="16">
        <v>0.52715699999999999</v>
      </c>
      <c r="D11" s="300">
        <v>0.34973799999999994</v>
      </c>
      <c r="E11" s="196">
        <v>0.15473500000000001</v>
      </c>
      <c r="F11" s="16">
        <v>8.8484000000000007E-2</v>
      </c>
      <c r="G11" s="245">
        <v>5.5072000000000003E-2</v>
      </c>
      <c r="H11" s="261">
        <v>0</v>
      </c>
      <c r="I11" s="16">
        <v>0</v>
      </c>
      <c r="J11" s="300">
        <v>0</v>
      </c>
      <c r="K11" s="196">
        <v>0.79093799999999992</v>
      </c>
      <c r="L11" s="16">
        <v>0.43867299999999998</v>
      </c>
      <c r="M11" s="245">
        <v>0.29466599999999993</v>
      </c>
      <c r="N11" s="423"/>
      <c r="O11" s="424"/>
      <c r="P11" s="425"/>
      <c r="Q11" s="426"/>
      <c r="R11" s="426"/>
      <c r="S11" s="426"/>
    </row>
    <row r="12" spans="1:19" ht="12" customHeight="1" x14ac:dyDescent="0.2">
      <c r="A12" s="297" t="s">
        <v>217</v>
      </c>
      <c r="B12" s="301">
        <v>431.27774899999997</v>
      </c>
      <c r="C12" s="22">
        <v>413.21461399999993</v>
      </c>
      <c r="D12" s="302">
        <v>412.73544500000008</v>
      </c>
      <c r="E12" s="197">
        <v>34.221102999999999</v>
      </c>
      <c r="F12" s="22">
        <v>34.383692000000003</v>
      </c>
      <c r="G12" s="246">
        <v>32.663647000000005</v>
      </c>
      <c r="H12" s="301">
        <v>15.490838000000004</v>
      </c>
      <c r="I12" s="22">
        <v>12.518722</v>
      </c>
      <c r="J12" s="302">
        <v>9.7190339999999971</v>
      </c>
      <c r="K12" s="197">
        <v>397.056646</v>
      </c>
      <c r="L12" s="22">
        <v>378.83092199999993</v>
      </c>
      <c r="M12" s="246">
        <v>380.07179800000006</v>
      </c>
      <c r="N12" s="423"/>
      <c r="O12" s="424"/>
      <c r="P12" s="425"/>
      <c r="Q12" s="426"/>
      <c r="R12" s="426"/>
      <c r="S12" s="426"/>
    </row>
    <row r="13" spans="1:19" ht="12" customHeight="1" x14ac:dyDescent="0.2">
      <c r="A13" s="297" t="s">
        <v>216</v>
      </c>
      <c r="B13" s="301">
        <v>2745.2622930000002</v>
      </c>
      <c r="C13" s="22">
        <v>2615.5321350000013</v>
      </c>
      <c r="D13" s="302">
        <v>2609.4103340000001</v>
      </c>
      <c r="E13" s="197">
        <v>254.11300199999997</v>
      </c>
      <c r="F13" s="22">
        <v>261.991603</v>
      </c>
      <c r="G13" s="246">
        <v>266.14159300000006</v>
      </c>
      <c r="H13" s="301">
        <v>60.326196000000003</v>
      </c>
      <c r="I13" s="22">
        <v>51.454747999999995</v>
      </c>
      <c r="J13" s="302">
        <v>40.411336999999982</v>
      </c>
      <c r="K13" s="197">
        <v>2491.1492910000002</v>
      </c>
      <c r="L13" s="22">
        <v>2353.5405320000013</v>
      </c>
      <c r="M13" s="246">
        <v>2343.2687409999999</v>
      </c>
      <c r="N13" s="423"/>
      <c r="O13" s="424"/>
      <c r="P13" s="425"/>
      <c r="Q13" s="426"/>
      <c r="R13" s="426"/>
      <c r="S13" s="426"/>
    </row>
    <row r="14" spans="1:19" ht="12" customHeight="1" x14ac:dyDescent="0.2">
      <c r="A14" s="297" t="s">
        <v>215</v>
      </c>
      <c r="B14" s="301">
        <v>0</v>
      </c>
      <c r="C14" s="22">
        <v>0</v>
      </c>
      <c r="D14" s="302">
        <v>0</v>
      </c>
      <c r="E14" s="197">
        <v>0</v>
      </c>
      <c r="F14" s="22">
        <v>0</v>
      </c>
      <c r="G14" s="246">
        <v>0</v>
      </c>
      <c r="H14" s="301">
        <v>0</v>
      </c>
      <c r="I14" s="22">
        <v>0</v>
      </c>
      <c r="J14" s="302">
        <v>0</v>
      </c>
      <c r="K14" s="197">
        <v>0</v>
      </c>
      <c r="L14" s="22">
        <v>0</v>
      </c>
      <c r="M14" s="246">
        <v>0</v>
      </c>
      <c r="N14" s="423"/>
      <c r="O14" s="424"/>
      <c r="P14" s="425"/>
      <c r="Q14" s="426"/>
      <c r="R14" s="426"/>
      <c r="S14" s="426"/>
    </row>
    <row r="15" spans="1:19" ht="12" customHeight="1" x14ac:dyDescent="0.2">
      <c r="A15" s="297" t="s">
        <v>214</v>
      </c>
      <c r="B15" s="301">
        <v>3.2465980000000001</v>
      </c>
      <c r="C15" s="22">
        <v>4.1159549999999996</v>
      </c>
      <c r="D15" s="302">
        <v>4.2611650000000001</v>
      </c>
      <c r="E15" s="197">
        <v>0.27695799999999998</v>
      </c>
      <c r="F15" s="22">
        <v>0.51235900000000001</v>
      </c>
      <c r="G15" s="246">
        <v>0.68053900000000001</v>
      </c>
      <c r="H15" s="301">
        <v>0.13135999999999998</v>
      </c>
      <c r="I15" s="22">
        <v>0.184642</v>
      </c>
      <c r="J15" s="302">
        <v>0.23274200000000003</v>
      </c>
      <c r="K15" s="197">
        <v>2.9696400000000001</v>
      </c>
      <c r="L15" s="22">
        <v>3.6035959999999996</v>
      </c>
      <c r="M15" s="246">
        <v>3.5806260000000001</v>
      </c>
      <c r="N15" s="423"/>
      <c r="O15" s="424"/>
      <c r="P15" s="425"/>
      <c r="Q15" s="426"/>
      <c r="R15" s="426"/>
      <c r="S15" s="426"/>
    </row>
    <row r="16" spans="1:19" ht="12" customHeight="1" x14ac:dyDescent="0.2">
      <c r="A16" s="297" t="s">
        <v>213</v>
      </c>
      <c r="B16" s="301">
        <v>1.6916789999999999</v>
      </c>
      <c r="C16" s="22">
        <v>1.88228</v>
      </c>
      <c r="D16" s="302">
        <v>0.97044499999999989</v>
      </c>
      <c r="E16" s="197">
        <v>7.0567000000000005E-2</v>
      </c>
      <c r="F16" s="22">
        <v>6.4325999999999994E-2</v>
      </c>
      <c r="G16" s="246">
        <v>4.3150000000000008E-2</v>
      </c>
      <c r="H16" s="301">
        <v>0.21459299999999998</v>
      </c>
      <c r="I16" s="22">
        <v>0.14469800000000002</v>
      </c>
      <c r="J16" s="302">
        <v>6.1026000000000004E-2</v>
      </c>
      <c r="K16" s="197">
        <v>1.6211119999999999</v>
      </c>
      <c r="L16" s="22">
        <v>1.8179539999999998</v>
      </c>
      <c r="M16" s="246">
        <v>0.92729499999999987</v>
      </c>
      <c r="N16" s="423"/>
      <c r="O16" s="424"/>
      <c r="P16" s="425"/>
      <c r="Q16" s="426"/>
      <c r="R16" s="426"/>
      <c r="S16" s="426"/>
    </row>
    <row r="17" spans="1:19" ht="12" customHeight="1" x14ac:dyDescent="0.2">
      <c r="A17" s="297" t="s">
        <v>212</v>
      </c>
      <c r="B17" s="301">
        <v>13.504469</v>
      </c>
      <c r="C17" s="22">
        <v>13.860986000000002</v>
      </c>
      <c r="D17" s="302">
        <v>13.737983999999999</v>
      </c>
      <c r="E17" s="197">
        <v>1.5391429999999999</v>
      </c>
      <c r="F17" s="22">
        <v>1.6067200000000001</v>
      </c>
      <c r="G17" s="246">
        <v>1.450868</v>
      </c>
      <c r="H17" s="301">
        <v>2.3991579999999999</v>
      </c>
      <c r="I17" s="22">
        <v>2.4810180000000002</v>
      </c>
      <c r="J17" s="302">
        <v>3.1246350000000001</v>
      </c>
      <c r="K17" s="197">
        <v>11.965326000000001</v>
      </c>
      <c r="L17" s="22">
        <v>12.254266000000001</v>
      </c>
      <c r="M17" s="246">
        <v>12.287115999999999</v>
      </c>
      <c r="N17" s="423"/>
      <c r="O17" s="424"/>
      <c r="P17" s="425"/>
      <c r="Q17" s="426"/>
      <c r="R17" s="426"/>
      <c r="S17" s="426"/>
    </row>
    <row r="18" spans="1:19" ht="12" customHeight="1" x14ac:dyDescent="0.2">
      <c r="A18" s="297" t="s">
        <v>211</v>
      </c>
      <c r="B18" s="301">
        <v>59.950717999999995</v>
      </c>
      <c r="C18" s="22">
        <v>72.768254000000013</v>
      </c>
      <c r="D18" s="302">
        <v>65.854721999999995</v>
      </c>
      <c r="E18" s="197">
        <v>4.1048170000000006</v>
      </c>
      <c r="F18" s="22">
        <v>6.039150000000002</v>
      </c>
      <c r="G18" s="246">
        <v>6.2449779999999997</v>
      </c>
      <c r="H18" s="301">
        <v>5.0540099999999999</v>
      </c>
      <c r="I18" s="22">
        <v>6.100028</v>
      </c>
      <c r="J18" s="302">
        <v>5.8840840000000005</v>
      </c>
      <c r="K18" s="197">
        <v>55.845900999999998</v>
      </c>
      <c r="L18" s="22">
        <v>66.729104000000007</v>
      </c>
      <c r="M18" s="246">
        <v>59.609743999999992</v>
      </c>
      <c r="N18" s="423"/>
      <c r="O18" s="424"/>
      <c r="P18" s="425"/>
      <c r="Q18" s="426"/>
      <c r="R18" s="426"/>
      <c r="S18" s="426"/>
    </row>
    <row r="19" spans="1:19" ht="12" customHeight="1" x14ac:dyDescent="0.2">
      <c r="A19" s="297" t="s">
        <v>28</v>
      </c>
      <c r="B19" s="301">
        <v>0</v>
      </c>
      <c r="C19" s="22">
        <v>0</v>
      </c>
      <c r="D19" s="302">
        <v>0</v>
      </c>
      <c r="E19" s="197">
        <v>0</v>
      </c>
      <c r="F19" s="22">
        <v>0</v>
      </c>
      <c r="G19" s="246">
        <v>0</v>
      </c>
      <c r="H19" s="301">
        <v>0</v>
      </c>
      <c r="I19" s="22">
        <v>0</v>
      </c>
      <c r="J19" s="302">
        <v>0</v>
      </c>
      <c r="K19" s="197">
        <v>0</v>
      </c>
      <c r="L19" s="22">
        <v>0</v>
      </c>
      <c r="M19" s="246">
        <v>0</v>
      </c>
      <c r="N19" s="423"/>
      <c r="O19" s="424"/>
      <c r="P19" s="425"/>
      <c r="Q19" s="426"/>
      <c r="R19" s="426"/>
      <c r="S19" s="426"/>
    </row>
    <row r="20" spans="1:19" ht="12" customHeight="1" x14ac:dyDescent="0.2">
      <c r="A20" s="297" t="s">
        <v>210</v>
      </c>
      <c r="B20" s="301">
        <v>1.9284030000000003</v>
      </c>
      <c r="C20" s="22">
        <v>2.133359</v>
      </c>
      <c r="D20" s="302">
        <v>0.80240099999999992</v>
      </c>
      <c r="E20" s="197">
        <v>0.18775900000000001</v>
      </c>
      <c r="F20" s="22">
        <v>0.214891</v>
      </c>
      <c r="G20" s="246">
        <v>9.5084999999999975E-2</v>
      </c>
      <c r="H20" s="301">
        <v>0.27204299999999998</v>
      </c>
      <c r="I20" s="22">
        <v>4.1773000000000005E-2</v>
      </c>
      <c r="J20" s="302">
        <v>5.5100999999999997E-2</v>
      </c>
      <c r="K20" s="197">
        <v>1.7406440000000003</v>
      </c>
      <c r="L20" s="22">
        <v>1.9184680000000001</v>
      </c>
      <c r="M20" s="246">
        <v>0.70731599999999994</v>
      </c>
      <c r="N20" s="423"/>
      <c r="O20" s="424"/>
      <c r="P20" s="425"/>
      <c r="Q20" s="426"/>
      <c r="R20" s="426"/>
      <c r="S20" s="426"/>
    </row>
    <row r="21" spans="1:19" ht="12" customHeight="1" thickBot="1" x14ac:dyDescent="0.25">
      <c r="A21" s="476" t="s">
        <v>209</v>
      </c>
      <c r="B21" s="465">
        <v>56.46412500000001</v>
      </c>
      <c r="C21" s="466">
        <v>49.732601999999993</v>
      </c>
      <c r="D21" s="477">
        <v>35.026414000000003</v>
      </c>
      <c r="E21" s="466">
        <v>3.3508060000000004</v>
      </c>
      <c r="F21" s="466">
        <v>2.9919410000000002</v>
      </c>
      <c r="G21" s="466">
        <v>2.150881</v>
      </c>
      <c r="H21" s="465">
        <v>3.8565180000000003</v>
      </c>
      <c r="I21" s="466">
        <v>3.2380360000000001</v>
      </c>
      <c r="J21" s="477">
        <v>2.0652709999999996</v>
      </c>
      <c r="K21" s="466">
        <v>53.113319000000011</v>
      </c>
      <c r="L21" s="466">
        <v>46.740660999999996</v>
      </c>
      <c r="M21" s="466">
        <v>32.875533000000004</v>
      </c>
      <c r="N21" s="423"/>
      <c r="O21" s="424"/>
      <c r="P21" s="425"/>
      <c r="Q21" s="426"/>
      <c r="R21" s="426"/>
      <c r="S21" s="426"/>
    </row>
    <row r="22" spans="1:19" ht="12" customHeight="1" x14ac:dyDescent="0.2">
      <c r="A22" s="679" t="s">
        <v>38</v>
      </c>
      <c r="B22" s="648">
        <f>SUM(B23:D23)</f>
        <v>858.96213700000021</v>
      </c>
      <c r="C22" s="649"/>
      <c r="D22" s="650"/>
      <c r="E22" s="649">
        <f>SUM(E23:G23)</f>
        <v>54.393640000000019</v>
      </c>
      <c r="F22" s="649"/>
      <c r="G22" s="649"/>
      <c r="H22" s="648">
        <f>SUM(H23:J23)</f>
        <v>7.9843749999999991</v>
      </c>
      <c r="I22" s="649"/>
      <c r="J22" s="650"/>
      <c r="K22" s="649">
        <f>SUM(K23:M23)</f>
        <v>804.56849700000009</v>
      </c>
      <c r="L22" s="649"/>
      <c r="M22" s="649"/>
      <c r="N22" s="648">
        <f>P23</f>
        <v>860.11699999999882</v>
      </c>
      <c r="O22" s="649"/>
      <c r="P22" s="650"/>
      <c r="Q22" s="649">
        <f>S23</f>
        <v>999.51000000000249</v>
      </c>
      <c r="R22" s="649"/>
      <c r="S22" s="649"/>
    </row>
    <row r="23" spans="1:19" s="200" customFormat="1" ht="15" customHeight="1" x14ac:dyDescent="0.2">
      <c r="A23" s="680"/>
      <c r="B23" s="478">
        <f>SUM(B24:B34)</f>
        <v>301.7714010000002</v>
      </c>
      <c r="C23" s="479">
        <f t="shared" ref="C23:M23" si="1">SUM(C24:C34)</f>
        <v>291.01672600000006</v>
      </c>
      <c r="D23" s="480">
        <f t="shared" si="1"/>
        <v>266.1740099999999</v>
      </c>
      <c r="E23" s="481">
        <f t="shared" si="1"/>
        <v>17.904403000000006</v>
      </c>
      <c r="F23" s="479">
        <f t="shared" si="1"/>
        <v>18.393845000000006</v>
      </c>
      <c r="G23" s="481">
        <f t="shared" si="1"/>
        <v>18.095392000000007</v>
      </c>
      <c r="H23" s="478">
        <f t="shared" si="1"/>
        <v>3.0781809999999998</v>
      </c>
      <c r="I23" s="479">
        <f t="shared" si="1"/>
        <v>2.6221809999999994</v>
      </c>
      <c r="J23" s="480">
        <f t="shared" si="1"/>
        <v>2.2840129999999998</v>
      </c>
      <c r="K23" s="481">
        <f t="shared" si="1"/>
        <v>283.86699800000019</v>
      </c>
      <c r="L23" s="479">
        <f t="shared" si="1"/>
        <v>272.62288100000006</v>
      </c>
      <c r="M23" s="481">
        <f t="shared" si="1"/>
        <v>248.07861799999986</v>
      </c>
      <c r="N23" s="482">
        <v>855.33799999999883</v>
      </c>
      <c r="O23" s="483">
        <v>855.35199999999861</v>
      </c>
      <c r="P23" s="484">
        <v>860.11699999999882</v>
      </c>
      <c r="Q23" s="483">
        <v>995.4520000000025</v>
      </c>
      <c r="R23" s="483">
        <v>994.69100000000242</v>
      </c>
      <c r="S23" s="483">
        <v>999.51000000000249</v>
      </c>
    </row>
    <row r="24" spans="1:19" ht="12" customHeight="1" x14ac:dyDescent="0.2">
      <c r="A24" s="297" t="s">
        <v>219</v>
      </c>
      <c r="B24" s="262">
        <v>0.60350199999999998</v>
      </c>
      <c r="C24" s="15">
        <v>0.90720800000000001</v>
      </c>
      <c r="D24" s="263">
        <v>1.4030060000000004</v>
      </c>
      <c r="E24" s="15">
        <v>7.9766000000000004E-2</v>
      </c>
      <c r="F24" s="15">
        <v>0.121364</v>
      </c>
      <c r="G24" s="15">
        <v>0.25641200000000003</v>
      </c>
      <c r="H24" s="262">
        <v>0</v>
      </c>
      <c r="I24" s="15">
        <v>0</v>
      </c>
      <c r="J24" s="263">
        <v>0</v>
      </c>
      <c r="K24" s="15">
        <v>0.52373599999999998</v>
      </c>
      <c r="L24" s="15">
        <v>0.78584399999999999</v>
      </c>
      <c r="M24" s="15">
        <v>1.1465940000000003</v>
      </c>
      <c r="N24" s="423"/>
      <c r="O24" s="424"/>
      <c r="P24" s="425"/>
      <c r="Q24" s="426"/>
      <c r="R24" s="426"/>
      <c r="S24" s="426"/>
    </row>
    <row r="25" spans="1:19" ht="12" customHeight="1" x14ac:dyDescent="0.2">
      <c r="A25" s="298" t="s">
        <v>218</v>
      </c>
      <c r="B25" s="261">
        <v>213.59776700000018</v>
      </c>
      <c r="C25" s="16">
        <v>217.79092200000011</v>
      </c>
      <c r="D25" s="300">
        <v>204.17779499999983</v>
      </c>
      <c r="E25" s="196">
        <v>15.179354000000004</v>
      </c>
      <c r="F25" s="16">
        <v>15.751577000000006</v>
      </c>
      <c r="G25" s="245">
        <v>15.693791000000006</v>
      </c>
      <c r="H25" s="261">
        <v>1.8138799999999999</v>
      </c>
      <c r="I25" s="16">
        <v>1.544286</v>
      </c>
      <c r="J25" s="300">
        <v>1.493717</v>
      </c>
      <c r="K25" s="196">
        <v>198.41841300000016</v>
      </c>
      <c r="L25" s="16">
        <v>202.03934500000011</v>
      </c>
      <c r="M25" s="245">
        <v>188.48400399999983</v>
      </c>
      <c r="N25" s="423"/>
      <c r="O25" s="424"/>
      <c r="P25" s="425"/>
      <c r="Q25" s="426"/>
      <c r="R25" s="426"/>
      <c r="S25" s="426"/>
    </row>
    <row r="26" spans="1:19" ht="12" customHeight="1" x14ac:dyDescent="0.2">
      <c r="A26" s="297" t="s">
        <v>217</v>
      </c>
      <c r="B26" s="301">
        <v>0</v>
      </c>
      <c r="C26" s="22">
        <v>0</v>
      </c>
      <c r="D26" s="302">
        <v>0</v>
      </c>
      <c r="E26" s="197">
        <v>0</v>
      </c>
      <c r="F26" s="22">
        <v>0</v>
      </c>
      <c r="G26" s="246">
        <v>0</v>
      </c>
      <c r="H26" s="301">
        <v>0</v>
      </c>
      <c r="I26" s="22">
        <v>0</v>
      </c>
      <c r="J26" s="302">
        <v>0</v>
      </c>
      <c r="K26" s="197">
        <v>0</v>
      </c>
      <c r="L26" s="22">
        <v>0</v>
      </c>
      <c r="M26" s="246">
        <v>0</v>
      </c>
      <c r="N26" s="423"/>
      <c r="O26" s="424"/>
      <c r="P26" s="425"/>
      <c r="Q26" s="426"/>
      <c r="R26" s="426"/>
      <c r="S26" s="426"/>
    </row>
    <row r="27" spans="1:19" ht="12" customHeight="1" x14ac:dyDescent="0.2">
      <c r="A27" s="297" t="s">
        <v>216</v>
      </c>
      <c r="B27" s="301">
        <v>0</v>
      </c>
      <c r="C27" s="22">
        <v>0</v>
      </c>
      <c r="D27" s="302">
        <v>0</v>
      </c>
      <c r="E27" s="197">
        <v>0</v>
      </c>
      <c r="F27" s="22">
        <v>0</v>
      </c>
      <c r="G27" s="246">
        <v>0</v>
      </c>
      <c r="H27" s="301">
        <v>0</v>
      </c>
      <c r="I27" s="22">
        <v>0</v>
      </c>
      <c r="J27" s="302">
        <v>0</v>
      </c>
      <c r="K27" s="197">
        <v>0</v>
      </c>
      <c r="L27" s="22">
        <v>0</v>
      </c>
      <c r="M27" s="246">
        <v>0</v>
      </c>
      <c r="N27" s="423"/>
      <c r="O27" s="424"/>
      <c r="P27" s="425"/>
      <c r="Q27" s="426"/>
      <c r="R27" s="426"/>
      <c r="S27" s="426"/>
    </row>
    <row r="28" spans="1:19" ht="12" customHeight="1" x14ac:dyDescent="0.2">
      <c r="A28" s="297" t="s">
        <v>215</v>
      </c>
      <c r="B28" s="301">
        <v>0</v>
      </c>
      <c r="C28" s="22">
        <v>0</v>
      </c>
      <c r="D28" s="302">
        <v>0</v>
      </c>
      <c r="E28" s="197">
        <v>0</v>
      </c>
      <c r="F28" s="22">
        <v>0</v>
      </c>
      <c r="G28" s="246">
        <v>0</v>
      </c>
      <c r="H28" s="301">
        <v>0</v>
      </c>
      <c r="I28" s="22">
        <v>0</v>
      </c>
      <c r="J28" s="302">
        <v>0</v>
      </c>
      <c r="K28" s="197">
        <v>0</v>
      </c>
      <c r="L28" s="22">
        <v>0</v>
      </c>
      <c r="M28" s="246">
        <v>0</v>
      </c>
      <c r="N28" s="423"/>
      <c r="O28" s="424"/>
      <c r="P28" s="425"/>
      <c r="Q28" s="426"/>
      <c r="R28" s="426"/>
      <c r="S28" s="426"/>
    </row>
    <row r="29" spans="1:19" ht="12" customHeight="1" x14ac:dyDescent="0.2">
      <c r="A29" s="297" t="s">
        <v>214</v>
      </c>
      <c r="B29" s="301">
        <v>6.2552999999999997E-2</v>
      </c>
      <c r="C29" s="22">
        <v>6.5641000000000005E-2</v>
      </c>
      <c r="D29" s="302">
        <v>4.5908000000000004E-2</v>
      </c>
      <c r="E29" s="197">
        <v>5.3010000000000002E-3</v>
      </c>
      <c r="F29" s="22">
        <v>6.234E-3</v>
      </c>
      <c r="G29" s="246">
        <v>4.7279999999999996E-3</v>
      </c>
      <c r="H29" s="301">
        <v>0</v>
      </c>
      <c r="I29" s="22">
        <v>0</v>
      </c>
      <c r="J29" s="302">
        <v>0</v>
      </c>
      <c r="K29" s="197">
        <v>5.7251999999999997E-2</v>
      </c>
      <c r="L29" s="22">
        <v>5.9407000000000001E-2</v>
      </c>
      <c r="M29" s="246">
        <v>4.1180000000000008E-2</v>
      </c>
      <c r="N29" s="423"/>
      <c r="O29" s="424"/>
      <c r="P29" s="425"/>
      <c r="Q29" s="426"/>
      <c r="R29" s="426"/>
      <c r="S29" s="426"/>
    </row>
    <row r="30" spans="1:19" ht="12" customHeight="1" x14ac:dyDescent="0.2">
      <c r="A30" s="297" t="s">
        <v>213</v>
      </c>
      <c r="B30" s="301">
        <v>2.8013000000000003E-2</v>
      </c>
      <c r="C30" s="22">
        <v>1.643E-2</v>
      </c>
      <c r="D30" s="302">
        <v>2.3399E-2</v>
      </c>
      <c r="E30" s="197">
        <v>0</v>
      </c>
      <c r="F30" s="22">
        <v>0</v>
      </c>
      <c r="G30" s="246">
        <v>0</v>
      </c>
      <c r="H30" s="301">
        <v>0</v>
      </c>
      <c r="I30" s="22">
        <v>0</v>
      </c>
      <c r="J30" s="302">
        <v>0</v>
      </c>
      <c r="K30" s="197">
        <v>2.8013000000000003E-2</v>
      </c>
      <c r="L30" s="22">
        <v>1.643E-2</v>
      </c>
      <c r="M30" s="246">
        <v>2.3399E-2</v>
      </c>
      <c r="N30" s="423"/>
      <c r="O30" s="424"/>
      <c r="P30" s="425"/>
      <c r="Q30" s="426"/>
      <c r="R30" s="426"/>
      <c r="S30" s="426"/>
    </row>
    <row r="31" spans="1:19" ht="12" customHeight="1" x14ac:dyDescent="0.2">
      <c r="A31" s="297" t="s">
        <v>212</v>
      </c>
      <c r="B31" s="301">
        <v>0</v>
      </c>
      <c r="C31" s="22">
        <v>0</v>
      </c>
      <c r="D31" s="302">
        <v>0</v>
      </c>
      <c r="E31" s="197">
        <v>0</v>
      </c>
      <c r="F31" s="22">
        <v>0</v>
      </c>
      <c r="G31" s="246">
        <v>0</v>
      </c>
      <c r="H31" s="301">
        <v>0</v>
      </c>
      <c r="I31" s="22">
        <v>0</v>
      </c>
      <c r="J31" s="302">
        <v>0</v>
      </c>
      <c r="K31" s="197">
        <v>0</v>
      </c>
      <c r="L31" s="22">
        <v>0</v>
      </c>
      <c r="M31" s="246">
        <v>0</v>
      </c>
      <c r="N31" s="423"/>
      <c r="O31" s="424"/>
      <c r="P31" s="425"/>
      <c r="Q31" s="426"/>
      <c r="R31" s="426"/>
      <c r="S31" s="426"/>
    </row>
    <row r="32" spans="1:19" ht="12" customHeight="1" x14ac:dyDescent="0.2">
      <c r="A32" s="297" t="s">
        <v>211</v>
      </c>
      <c r="B32" s="301">
        <v>21.937925000000003</v>
      </c>
      <c r="C32" s="22">
        <v>20.894440999999997</v>
      </c>
      <c r="D32" s="302">
        <v>20.444305999999997</v>
      </c>
      <c r="E32" s="197">
        <v>0.82067099999999993</v>
      </c>
      <c r="F32" s="22">
        <v>0.97944299999999984</v>
      </c>
      <c r="G32" s="246">
        <v>0.94186300000000001</v>
      </c>
      <c r="H32" s="301">
        <v>1.3339999999999999E-2</v>
      </c>
      <c r="I32" s="22">
        <v>1.319E-2</v>
      </c>
      <c r="J32" s="302">
        <v>8.8900000000000003E-3</v>
      </c>
      <c r="K32" s="197">
        <v>21.117254000000003</v>
      </c>
      <c r="L32" s="22">
        <v>19.914997999999997</v>
      </c>
      <c r="M32" s="246">
        <v>19.502442999999996</v>
      </c>
      <c r="N32" s="423"/>
      <c r="O32" s="424"/>
      <c r="P32" s="425"/>
      <c r="Q32" s="426"/>
      <c r="R32" s="426"/>
      <c r="S32" s="426"/>
    </row>
    <row r="33" spans="1:19" ht="12" customHeight="1" x14ac:dyDescent="0.2">
      <c r="A33" s="297" t="s">
        <v>210</v>
      </c>
      <c r="B33" s="301">
        <v>1.0178639999999999</v>
      </c>
      <c r="C33" s="22">
        <v>1.0828900000000001</v>
      </c>
      <c r="D33" s="302">
        <v>1.0200579999999999</v>
      </c>
      <c r="E33" s="197">
        <v>0.23087200000000005</v>
      </c>
      <c r="F33" s="22">
        <v>0.245119</v>
      </c>
      <c r="G33" s="246">
        <v>0.25588899999999992</v>
      </c>
      <c r="H33" s="301">
        <v>6.9080000000000001E-3</v>
      </c>
      <c r="I33" s="22">
        <v>7.2180000000000005E-3</v>
      </c>
      <c r="J33" s="302">
        <v>6.3010000000000002E-3</v>
      </c>
      <c r="K33" s="197">
        <v>0.7869919999999998</v>
      </c>
      <c r="L33" s="22">
        <v>0.83777100000000015</v>
      </c>
      <c r="M33" s="246">
        <v>0.76416899999999999</v>
      </c>
      <c r="N33" s="423"/>
      <c r="O33" s="424"/>
      <c r="P33" s="425"/>
      <c r="Q33" s="426"/>
      <c r="R33" s="426"/>
      <c r="S33" s="426"/>
    </row>
    <row r="34" spans="1:19" ht="12" customHeight="1" thickBot="1" x14ac:dyDescent="0.25">
      <c r="A34" s="476" t="s">
        <v>209</v>
      </c>
      <c r="B34" s="465">
        <v>64.523777000000038</v>
      </c>
      <c r="C34" s="466">
        <v>50.259193999999958</v>
      </c>
      <c r="D34" s="477">
        <v>39.059538000000032</v>
      </c>
      <c r="E34" s="466">
        <v>1.5884389999999997</v>
      </c>
      <c r="F34" s="466">
        <v>1.2901079999999996</v>
      </c>
      <c r="G34" s="466">
        <v>0.94270899999999935</v>
      </c>
      <c r="H34" s="465">
        <v>1.2440530000000003</v>
      </c>
      <c r="I34" s="466">
        <v>1.0574869999999994</v>
      </c>
      <c r="J34" s="477">
        <v>0.77510499999999993</v>
      </c>
      <c r="K34" s="466">
        <v>62.935338000000037</v>
      </c>
      <c r="L34" s="466">
        <v>48.969085999999962</v>
      </c>
      <c r="M34" s="466">
        <v>38.116829000000031</v>
      </c>
      <c r="N34" s="423"/>
      <c r="O34" s="424"/>
      <c r="P34" s="425"/>
      <c r="Q34" s="426"/>
      <c r="R34" s="426"/>
      <c r="S34" s="426"/>
    </row>
    <row r="35" spans="1:19" ht="12" customHeight="1" x14ac:dyDescent="0.2">
      <c r="A35" s="679" t="s">
        <v>37</v>
      </c>
      <c r="B35" s="648">
        <f>SUM(B36:D36)</f>
        <v>583.12920999999994</v>
      </c>
      <c r="C35" s="649"/>
      <c r="D35" s="650"/>
      <c r="E35" s="649">
        <f>SUM(E36:G36)</f>
        <v>6.8262900000000002</v>
      </c>
      <c r="F35" s="649"/>
      <c r="G35" s="649"/>
      <c r="H35" s="648">
        <f>SUM(H36:J36)</f>
        <v>0.46003799999999995</v>
      </c>
      <c r="I35" s="649"/>
      <c r="J35" s="650"/>
      <c r="K35" s="649">
        <f>SUM(K36:M36)</f>
        <v>576.30292000000009</v>
      </c>
      <c r="L35" s="649"/>
      <c r="M35" s="649"/>
      <c r="N35" s="648">
        <f>P36</f>
        <v>1363.5</v>
      </c>
      <c r="O35" s="649"/>
      <c r="P35" s="650"/>
      <c r="Q35" s="649">
        <f>S36</f>
        <v>1696.895</v>
      </c>
      <c r="R35" s="649"/>
      <c r="S35" s="649"/>
    </row>
    <row r="36" spans="1:19" s="200" customFormat="1" ht="15" customHeight="1" x14ac:dyDescent="0.2">
      <c r="A36" s="680"/>
      <c r="B36" s="478">
        <f>SUM(B37:B47)</f>
        <v>181.43440000000001</v>
      </c>
      <c r="C36" s="479">
        <f t="shared" ref="C36" si="2">SUM(C37:C47)</f>
        <v>189.94718</v>
      </c>
      <c r="D36" s="480">
        <f t="shared" ref="D36" si="3">SUM(D37:D47)</f>
        <v>211.74762999999999</v>
      </c>
      <c r="E36" s="481">
        <f t="shared" ref="E36" si="4">SUM(E37:E47)</f>
        <v>2.0160299999999998</v>
      </c>
      <c r="F36" s="479">
        <f t="shared" ref="F36" si="5">SUM(F37:F47)</f>
        <v>2.229082</v>
      </c>
      <c r="G36" s="481">
        <f t="shared" ref="G36" si="6">SUM(G37:G47)</f>
        <v>2.581178</v>
      </c>
      <c r="H36" s="478">
        <f t="shared" ref="H36" si="7">SUM(H37:H47)</f>
        <v>1.5290000000000002E-2</v>
      </c>
      <c r="I36" s="479">
        <f t="shared" ref="I36" si="8">SUM(I37:I47)</f>
        <v>0.22997299999999998</v>
      </c>
      <c r="J36" s="480">
        <f t="shared" ref="J36" si="9">SUM(J37:J47)</f>
        <v>0.21477499999999999</v>
      </c>
      <c r="K36" s="481">
        <f t="shared" ref="K36" si="10">SUM(K37:K47)</f>
        <v>179.41837000000001</v>
      </c>
      <c r="L36" s="479">
        <f t="shared" ref="L36" si="11">SUM(L37:L47)</f>
        <v>187.718098</v>
      </c>
      <c r="M36" s="481">
        <f t="shared" ref="M36" si="12">SUM(M37:M47)</f>
        <v>209.16645199999999</v>
      </c>
      <c r="N36" s="482">
        <v>1363.5</v>
      </c>
      <c r="O36" s="483">
        <v>1363.5</v>
      </c>
      <c r="P36" s="484">
        <v>1363.5</v>
      </c>
      <c r="Q36" s="483">
        <v>1696.895</v>
      </c>
      <c r="R36" s="483">
        <v>1696.895</v>
      </c>
      <c r="S36" s="483">
        <v>1696.895</v>
      </c>
    </row>
    <row r="37" spans="1:19" ht="12" customHeight="1" x14ac:dyDescent="0.2">
      <c r="A37" s="297" t="s">
        <v>219</v>
      </c>
      <c r="B37" s="262">
        <v>0</v>
      </c>
      <c r="C37" s="15">
        <v>0</v>
      </c>
      <c r="D37" s="263">
        <v>0</v>
      </c>
      <c r="E37" s="15">
        <v>0</v>
      </c>
      <c r="F37" s="15">
        <v>0</v>
      </c>
      <c r="G37" s="15">
        <v>0</v>
      </c>
      <c r="H37" s="262">
        <v>0</v>
      </c>
      <c r="I37" s="15">
        <v>0</v>
      </c>
      <c r="J37" s="263">
        <v>0</v>
      </c>
      <c r="K37" s="15">
        <v>0</v>
      </c>
      <c r="L37" s="15">
        <v>0</v>
      </c>
      <c r="M37" s="15">
        <v>0</v>
      </c>
      <c r="N37" s="423"/>
      <c r="O37" s="424"/>
      <c r="P37" s="425"/>
      <c r="Q37" s="426"/>
      <c r="R37" s="426"/>
      <c r="S37" s="426"/>
    </row>
    <row r="38" spans="1:19" ht="12" customHeight="1" x14ac:dyDescent="0.2">
      <c r="A38" s="298" t="s">
        <v>218</v>
      </c>
      <c r="B38" s="261">
        <v>0</v>
      </c>
      <c r="C38" s="16">
        <v>0</v>
      </c>
      <c r="D38" s="300">
        <v>0</v>
      </c>
      <c r="E38" s="196">
        <v>0</v>
      </c>
      <c r="F38" s="16">
        <v>0</v>
      </c>
      <c r="G38" s="245">
        <v>0</v>
      </c>
      <c r="H38" s="261">
        <v>0</v>
      </c>
      <c r="I38" s="16">
        <v>0</v>
      </c>
      <c r="J38" s="300">
        <v>0</v>
      </c>
      <c r="K38" s="196">
        <v>0</v>
      </c>
      <c r="L38" s="16">
        <v>0</v>
      </c>
      <c r="M38" s="245">
        <v>0</v>
      </c>
      <c r="N38" s="423"/>
      <c r="O38" s="424"/>
      <c r="P38" s="425"/>
      <c r="Q38" s="426"/>
      <c r="R38" s="426"/>
      <c r="S38" s="426"/>
    </row>
    <row r="39" spans="1:19" ht="12" customHeight="1" x14ac:dyDescent="0.2">
      <c r="A39" s="297" t="s">
        <v>217</v>
      </c>
      <c r="B39" s="301">
        <v>0</v>
      </c>
      <c r="C39" s="22">
        <v>0</v>
      </c>
      <c r="D39" s="302">
        <v>0</v>
      </c>
      <c r="E39" s="197">
        <v>0</v>
      </c>
      <c r="F39" s="22">
        <v>0</v>
      </c>
      <c r="G39" s="246">
        <v>0</v>
      </c>
      <c r="H39" s="301">
        <v>0</v>
      </c>
      <c r="I39" s="22">
        <v>0</v>
      </c>
      <c r="J39" s="302">
        <v>0</v>
      </c>
      <c r="K39" s="197">
        <v>0</v>
      </c>
      <c r="L39" s="22">
        <v>0</v>
      </c>
      <c r="M39" s="246">
        <v>0</v>
      </c>
      <c r="N39" s="423"/>
      <c r="O39" s="424"/>
      <c r="P39" s="425"/>
      <c r="Q39" s="426"/>
      <c r="R39" s="426"/>
      <c r="S39" s="426"/>
    </row>
    <row r="40" spans="1:19" ht="12" customHeight="1" x14ac:dyDescent="0.2">
      <c r="A40" s="297" t="s">
        <v>216</v>
      </c>
      <c r="B40" s="301">
        <v>0</v>
      </c>
      <c r="C40" s="22">
        <v>0</v>
      </c>
      <c r="D40" s="302">
        <v>0</v>
      </c>
      <c r="E40" s="197">
        <v>0</v>
      </c>
      <c r="F40" s="22">
        <v>0</v>
      </c>
      <c r="G40" s="246">
        <v>0</v>
      </c>
      <c r="H40" s="301">
        <v>0</v>
      </c>
      <c r="I40" s="22">
        <v>0</v>
      </c>
      <c r="J40" s="302">
        <v>0</v>
      </c>
      <c r="K40" s="197">
        <v>0</v>
      </c>
      <c r="L40" s="22">
        <v>0</v>
      </c>
      <c r="M40" s="246">
        <v>0</v>
      </c>
      <c r="N40" s="423"/>
      <c r="O40" s="424"/>
      <c r="P40" s="425"/>
      <c r="Q40" s="426"/>
      <c r="R40" s="426"/>
      <c r="S40" s="426"/>
    </row>
    <row r="41" spans="1:19" ht="12" customHeight="1" x14ac:dyDescent="0.2">
      <c r="A41" s="297" t="s">
        <v>215</v>
      </c>
      <c r="B41" s="301">
        <v>0</v>
      </c>
      <c r="C41" s="22">
        <v>0</v>
      </c>
      <c r="D41" s="302">
        <v>0</v>
      </c>
      <c r="E41" s="197">
        <v>0</v>
      </c>
      <c r="F41" s="22">
        <v>0</v>
      </c>
      <c r="G41" s="246">
        <v>0</v>
      </c>
      <c r="H41" s="301">
        <v>0</v>
      </c>
      <c r="I41" s="22">
        <v>0</v>
      </c>
      <c r="J41" s="302">
        <v>0</v>
      </c>
      <c r="K41" s="197">
        <v>0</v>
      </c>
      <c r="L41" s="22">
        <v>0</v>
      </c>
      <c r="M41" s="246">
        <v>0</v>
      </c>
      <c r="N41" s="423"/>
      <c r="O41" s="424"/>
      <c r="P41" s="425"/>
      <c r="Q41" s="426"/>
      <c r="R41" s="426"/>
      <c r="S41" s="426"/>
    </row>
    <row r="42" spans="1:19" ht="12" customHeight="1" x14ac:dyDescent="0.2">
      <c r="A42" s="297" t="s">
        <v>214</v>
      </c>
      <c r="B42" s="301">
        <v>0</v>
      </c>
      <c r="C42" s="22">
        <v>0</v>
      </c>
      <c r="D42" s="302">
        <v>0</v>
      </c>
      <c r="E42" s="197">
        <v>0</v>
      </c>
      <c r="F42" s="22">
        <v>0</v>
      </c>
      <c r="G42" s="246">
        <v>0</v>
      </c>
      <c r="H42" s="301">
        <v>0</v>
      </c>
      <c r="I42" s="22">
        <v>0</v>
      </c>
      <c r="J42" s="302">
        <v>0</v>
      </c>
      <c r="K42" s="197">
        <v>0</v>
      </c>
      <c r="L42" s="22">
        <v>0</v>
      </c>
      <c r="M42" s="246">
        <v>0</v>
      </c>
      <c r="N42" s="423"/>
      <c r="O42" s="424"/>
      <c r="P42" s="425"/>
      <c r="Q42" s="426"/>
      <c r="R42" s="426"/>
      <c r="S42" s="426"/>
    </row>
    <row r="43" spans="1:19" ht="12" customHeight="1" x14ac:dyDescent="0.2">
      <c r="A43" s="297" t="s">
        <v>213</v>
      </c>
      <c r="B43" s="301">
        <v>0</v>
      </c>
      <c r="C43" s="22">
        <v>0</v>
      </c>
      <c r="D43" s="302">
        <v>0</v>
      </c>
      <c r="E43" s="197">
        <v>0</v>
      </c>
      <c r="F43" s="22">
        <v>0</v>
      </c>
      <c r="G43" s="246">
        <v>0</v>
      </c>
      <c r="H43" s="301">
        <v>0</v>
      </c>
      <c r="I43" s="22">
        <v>0</v>
      </c>
      <c r="J43" s="302">
        <v>0</v>
      </c>
      <c r="K43" s="197">
        <v>0</v>
      </c>
      <c r="L43" s="22">
        <v>0</v>
      </c>
      <c r="M43" s="246">
        <v>0</v>
      </c>
      <c r="N43" s="423"/>
      <c r="O43" s="424"/>
      <c r="P43" s="425"/>
      <c r="Q43" s="426"/>
      <c r="R43" s="426"/>
      <c r="S43" s="426"/>
    </row>
    <row r="44" spans="1:19" ht="12" customHeight="1" x14ac:dyDescent="0.2">
      <c r="A44" s="297" t="s">
        <v>212</v>
      </c>
      <c r="B44" s="301">
        <v>0</v>
      </c>
      <c r="C44" s="22">
        <v>0</v>
      </c>
      <c r="D44" s="302">
        <v>0</v>
      </c>
      <c r="E44" s="197">
        <v>0</v>
      </c>
      <c r="F44" s="22">
        <v>0</v>
      </c>
      <c r="G44" s="246">
        <v>0</v>
      </c>
      <c r="H44" s="301">
        <v>0</v>
      </c>
      <c r="I44" s="22">
        <v>0</v>
      </c>
      <c r="J44" s="302">
        <v>0</v>
      </c>
      <c r="K44" s="197">
        <v>0</v>
      </c>
      <c r="L44" s="22">
        <v>0</v>
      </c>
      <c r="M44" s="246">
        <v>0</v>
      </c>
      <c r="N44" s="423"/>
      <c r="O44" s="424"/>
      <c r="P44" s="425"/>
      <c r="Q44" s="426"/>
      <c r="R44" s="426"/>
      <c r="S44" s="426"/>
    </row>
    <row r="45" spans="1:19" ht="12" customHeight="1" x14ac:dyDescent="0.2">
      <c r="A45" s="297" t="s">
        <v>211</v>
      </c>
      <c r="B45" s="301">
        <v>161.79728</v>
      </c>
      <c r="C45" s="22">
        <v>174.95226</v>
      </c>
      <c r="D45" s="302">
        <v>171.72462999999999</v>
      </c>
      <c r="E45" s="197">
        <v>1.71675</v>
      </c>
      <c r="F45" s="22">
        <v>1.9402000000000001</v>
      </c>
      <c r="G45" s="246">
        <v>1.84924</v>
      </c>
      <c r="H45" s="301">
        <v>1.5130000000000001E-2</v>
      </c>
      <c r="I45" s="22">
        <v>1.392E-2</v>
      </c>
      <c r="J45" s="302">
        <v>1.285E-2</v>
      </c>
      <c r="K45" s="197">
        <v>160.08053000000001</v>
      </c>
      <c r="L45" s="22">
        <v>173.01205999999999</v>
      </c>
      <c r="M45" s="246">
        <v>169.87538999999998</v>
      </c>
      <c r="N45" s="423"/>
      <c r="O45" s="424"/>
      <c r="P45" s="425"/>
      <c r="Q45" s="426"/>
      <c r="R45" s="426"/>
      <c r="S45" s="426"/>
    </row>
    <row r="46" spans="1:19" ht="12" customHeight="1" x14ac:dyDescent="0.2">
      <c r="A46" s="297" t="s">
        <v>210</v>
      </c>
      <c r="B46" s="301">
        <v>0</v>
      </c>
      <c r="C46" s="22">
        <v>0</v>
      </c>
      <c r="D46" s="302">
        <v>0</v>
      </c>
      <c r="E46" s="197">
        <v>0</v>
      </c>
      <c r="F46" s="22">
        <v>0</v>
      </c>
      <c r="G46" s="246">
        <v>0</v>
      </c>
      <c r="H46" s="301">
        <v>0</v>
      </c>
      <c r="I46" s="22">
        <v>0</v>
      </c>
      <c r="J46" s="302">
        <v>0</v>
      </c>
      <c r="K46" s="197">
        <v>0</v>
      </c>
      <c r="L46" s="22">
        <v>0</v>
      </c>
      <c r="M46" s="246">
        <v>0</v>
      </c>
      <c r="N46" s="423"/>
      <c r="O46" s="424"/>
      <c r="P46" s="425"/>
      <c r="Q46" s="426"/>
      <c r="R46" s="426"/>
      <c r="S46" s="426"/>
    </row>
    <row r="47" spans="1:19" ht="12" customHeight="1" thickBot="1" x14ac:dyDescent="0.25">
      <c r="A47" s="299" t="s">
        <v>209</v>
      </c>
      <c r="B47" s="303">
        <v>19.637119999999999</v>
      </c>
      <c r="C47" s="31">
        <v>14.99492</v>
      </c>
      <c r="D47" s="304">
        <v>40.023000000000003</v>
      </c>
      <c r="E47" s="30">
        <v>0.29927999999999999</v>
      </c>
      <c r="F47" s="30">
        <v>0.28888200000000003</v>
      </c>
      <c r="G47" s="30">
        <v>0.73193799999999998</v>
      </c>
      <c r="H47" s="254">
        <v>1.6000000000000001E-4</v>
      </c>
      <c r="I47" s="30">
        <v>0.216053</v>
      </c>
      <c r="J47" s="255">
        <v>0.20192499999999999</v>
      </c>
      <c r="K47" s="31">
        <v>19.33784</v>
      </c>
      <c r="L47" s="31">
        <v>14.706038000000001</v>
      </c>
      <c r="M47" s="31">
        <v>39.291062000000004</v>
      </c>
      <c r="N47" s="427"/>
      <c r="O47" s="428"/>
      <c r="P47" s="429"/>
      <c r="Q47" s="428"/>
      <c r="R47" s="428"/>
      <c r="S47" s="428"/>
    </row>
    <row r="48" spans="1:19" s="199" customFormat="1" ht="11.25" x14ac:dyDescent="0.2">
      <c r="A48" s="38"/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S48" s="17" t="s">
        <v>155</v>
      </c>
    </row>
  </sheetData>
  <mergeCells count="41">
    <mergeCell ref="A3:A5"/>
    <mergeCell ref="B3:D3"/>
    <mergeCell ref="E3:G3"/>
    <mergeCell ref="H3:J3"/>
    <mergeCell ref="K3:M3"/>
    <mergeCell ref="K4:M4"/>
    <mergeCell ref="H4:J4"/>
    <mergeCell ref="E4:G4"/>
    <mergeCell ref="B4:D4"/>
    <mergeCell ref="A6:A7"/>
    <mergeCell ref="B6:D6"/>
    <mergeCell ref="E6:G6"/>
    <mergeCell ref="H6:J6"/>
    <mergeCell ref="K6:M6"/>
    <mergeCell ref="A8:A9"/>
    <mergeCell ref="B8:D8"/>
    <mergeCell ref="E8:G8"/>
    <mergeCell ref="H8:J8"/>
    <mergeCell ref="K8:M8"/>
    <mergeCell ref="A22:A23"/>
    <mergeCell ref="A35:A36"/>
    <mergeCell ref="B22:D22"/>
    <mergeCell ref="E22:G22"/>
    <mergeCell ref="H22:J22"/>
    <mergeCell ref="K22:M22"/>
    <mergeCell ref="B35:D35"/>
    <mergeCell ref="E35:G35"/>
    <mergeCell ref="H35:J35"/>
    <mergeCell ref="K35:M35"/>
    <mergeCell ref="N3:P3"/>
    <mergeCell ref="Q3:S3"/>
    <mergeCell ref="N4:P4"/>
    <mergeCell ref="Q4:S4"/>
    <mergeCell ref="N6:P6"/>
    <mergeCell ref="Q6:S6"/>
    <mergeCell ref="N8:P8"/>
    <mergeCell ref="Q8:S8"/>
    <mergeCell ref="N22:P22"/>
    <mergeCell ref="Q22:S22"/>
    <mergeCell ref="N35:P35"/>
    <mergeCell ref="Q35:S35"/>
  </mergeCells>
  <pageMargins left="0.31496062992125984" right="0.31496062992125984" top="0.35433070866141736" bottom="0.35433070866141736" header="0.31496062992125984" footer="0.19685039370078741"/>
  <pageSetup paperSize="9" scale="94" orientation="landscape" r:id="rId1"/>
  <headerFooter differentFirst="1" scaleWithDoc="0">
    <oddFooter>&amp;C&amp;8Stránka &amp;P z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5"/>
  <dimension ref="A1:W44"/>
  <sheetViews>
    <sheetView showGridLines="0" zoomScale="130" zoomScaleNormal="130" workbookViewId="0">
      <selection activeCell="B6" sqref="B6:D6"/>
    </sheetView>
  </sheetViews>
  <sheetFormatPr defaultRowHeight="12.75" x14ac:dyDescent="0.2"/>
  <cols>
    <col min="1" max="1" width="13.28515625" style="23" customWidth="1"/>
    <col min="2" max="16" width="8.7109375" style="21" customWidth="1"/>
    <col min="24" max="16384" width="9.140625" style="23"/>
  </cols>
  <sheetData>
    <row r="1" spans="1:23" s="8" customFormat="1" ht="18.75" x14ac:dyDescent="0.3">
      <c r="A1" s="121" t="s">
        <v>336</v>
      </c>
      <c r="B1" s="188"/>
      <c r="C1" s="188"/>
      <c r="D1" s="188"/>
      <c r="E1" s="188"/>
      <c r="F1" s="188"/>
      <c r="G1" s="188"/>
      <c r="H1" s="188"/>
      <c r="I1" s="188"/>
      <c r="J1" s="188"/>
      <c r="K1" s="188"/>
      <c r="L1" s="188"/>
      <c r="M1" s="188"/>
      <c r="N1" s="193"/>
      <c r="O1" s="193"/>
      <c r="P1" s="193" t="str">
        <f>Obsah!$A$1</f>
        <v>II. čtvrtletí 2016</v>
      </c>
      <c r="Q1" s="7"/>
      <c r="R1" s="7"/>
      <c r="S1" s="7"/>
      <c r="T1" s="7"/>
      <c r="U1" s="7"/>
      <c r="V1" s="7"/>
      <c r="W1" s="7"/>
    </row>
    <row r="2" spans="1:23" s="53" customFormat="1" ht="7.5" customHeight="1" x14ac:dyDescent="0.2">
      <c r="Q2" s="18"/>
      <c r="R2" s="18"/>
      <c r="S2" s="18"/>
      <c r="T2" s="18"/>
      <c r="U2" s="18"/>
      <c r="V2" s="18"/>
      <c r="W2" s="18"/>
    </row>
    <row r="3" spans="1:23" s="53" customFormat="1" ht="12" x14ac:dyDescent="0.2">
      <c r="A3" s="696"/>
      <c r="B3" s="688" t="s">
        <v>305</v>
      </c>
      <c r="C3" s="686"/>
      <c r="D3" s="689"/>
      <c r="E3" s="688" t="s">
        <v>33</v>
      </c>
      <c r="F3" s="686"/>
      <c r="G3" s="689"/>
      <c r="H3" s="688" t="s">
        <v>311</v>
      </c>
      <c r="I3" s="686"/>
      <c r="J3" s="689"/>
      <c r="K3" s="688" t="s">
        <v>6</v>
      </c>
      <c r="L3" s="686"/>
      <c r="M3" s="689"/>
      <c r="N3" s="686" t="s">
        <v>297</v>
      </c>
      <c r="O3" s="686"/>
      <c r="P3" s="686"/>
      <c r="Q3" s="18"/>
      <c r="R3" s="18"/>
      <c r="S3" s="18"/>
      <c r="T3" s="18"/>
      <c r="U3" s="18"/>
      <c r="V3" s="18"/>
      <c r="W3" s="18"/>
    </row>
    <row r="4" spans="1:23" s="53" customFormat="1" ht="12.75" customHeight="1" x14ac:dyDescent="0.2">
      <c r="A4" s="696"/>
      <c r="B4" s="697" t="s">
        <v>274</v>
      </c>
      <c r="C4" s="698"/>
      <c r="D4" s="699"/>
      <c r="E4" s="691" t="s">
        <v>5</v>
      </c>
      <c r="F4" s="690"/>
      <c r="G4" s="692"/>
      <c r="H4" s="691" t="s">
        <v>5</v>
      </c>
      <c r="I4" s="690"/>
      <c r="J4" s="692"/>
      <c r="K4" s="691" t="s">
        <v>5</v>
      </c>
      <c r="L4" s="690"/>
      <c r="M4" s="692"/>
      <c r="N4" s="693" t="s">
        <v>5</v>
      </c>
      <c r="O4" s="693"/>
      <c r="P4" s="693"/>
      <c r="Q4" s="18"/>
      <c r="R4" s="18"/>
      <c r="S4" s="18"/>
      <c r="T4" s="18"/>
      <c r="U4" s="18"/>
      <c r="V4" s="18"/>
      <c r="W4" s="18"/>
    </row>
    <row r="5" spans="1:23" s="53" customFormat="1" ht="12" x14ac:dyDescent="0.2">
      <c r="A5" s="609"/>
      <c r="B5" s="331" t="s">
        <v>86</v>
      </c>
      <c r="C5" s="331" t="s">
        <v>87</v>
      </c>
      <c r="D5" s="331" t="s">
        <v>88</v>
      </c>
      <c r="E5" s="331" t="s">
        <v>86</v>
      </c>
      <c r="F5" s="331" t="s">
        <v>87</v>
      </c>
      <c r="G5" s="331" t="s">
        <v>88</v>
      </c>
      <c r="H5" s="331" t="s">
        <v>86</v>
      </c>
      <c r="I5" s="331" t="s">
        <v>87</v>
      </c>
      <c r="J5" s="331" t="s">
        <v>88</v>
      </c>
      <c r="K5" s="331" t="s">
        <v>86</v>
      </c>
      <c r="L5" s="331" t="s">
        <v>87</v>
      </c>
      <c r="M5" s="331" t="s">
        <v>88</v>
      </c>
      <c r="N5" s="331" t="s">
        <v>86</v>
      </c>
      <c r="O5" s="331" t="s">
        <v>87</v>
      </c>
      <c r="P5" s="332" t="s">
        <v>88</v>
      </c>
      <c r="Q5" s="18"/>
      <c r="R5" s="18"/>
      <c r="S5" s="18"/>
      <c r="T5" s="18"/>
      <c r="U5" s="18"/>
      <c r="V5" s="18"/>
      <c r="W5" s="18"/>
    </row>
    <row r="6" spans="1:23" s="53" customFormat="1" ht="12" x14ac:dyDescent="0.2">
      <c r="A6" s="694" t="s">
        <v>59</v>
      </c>
      <c r="B6" s="683">
        <f>D7</f>
        <v>1084.5773000000008</v>
      </c>
      <c r="C6" s="684"/>
      <c r="D6" s="685"/>
      <c r="E6" s="683">
        <f>SUM(E7:G7)</f>
        <v>505392.35700000002</v>
      </c>
      <c r="F6" s="684"/>
      <c r="G6" s="685"/>
      <c r="H6" s="683">
        <f>SUM(H7:J7)</f>
        <v>4189.9689999999991</v>
      </c>
      <c r="I6" s="684"/>
      <c r="J6" s="685"/>
      <c r="K6" s="683">
        <f t="shared" ref="K6" si="0">SUM(K7:M7)</f>
        <v>501202.38800000004</v>
      </c>
      <c r="L6" s="684"/>
      <c r="M6" s="685"/>
      <c r="N6" s="684">
        <f t="shared" ref="N6" si="1">SUM(N7:P7)</f>
        <v>476958.36800000002</v>
      </c>
      <c r="O6" s="684"/>
      <c r="P6" s="684"/>
      <c r="Q6" s="18"/>
      <c r="R6" s="18"/>
      <c r="S6" s="18"/>
      <c r="T6" s="18"/>
      <c r="U6" s="18"/>
      <c r="V6" s="18"/>
      <c r="W6" s="18"/>
    </row>
    <row r="7" spans="1:23" s="53" customFormat="1" ht="12" x14ac:dyDescent="0.2">
      <c r="A7" s="695"/>
      <c r="B7" s="446">
        <f>SUM(B8:B10)</f>
        <v>1086.7490000000007</v>
      </c>
      <c r="C7" s="447">
        <f t="shared" ref="C7:P7" si="2">SUM(C8:C10)</f>
        <v>1086.3933000000006</v>
      </c>
      <c r="D7" s="485">
        <f t="shared" si="2"/>
        <v>1084.5773000000008</v>
      </c>
      <c r="E7" s="446">
        <f t="shared" si="2"/>
        <v>186573.73600000003</v>
      </c>
      <c r="F7" s="447">
        <f t="shared" si="2"/>
        <v>130334.29100000001</v>
      </c>
      <c r="G7" s="485">
        <f t="shared" si="2"/>
        <v>188484.32999999996</v>
      </c>
      <c r="H7" s="446">
        <f t="shared" si="2"/>
        <v>1630.369999999999</v>
      </c>
      <c r="I7" s="447">
        <f t="shared" si="2"/>
        <v>1184.3349999999996</v>
      </c>
      <c r="J7" s="485">
        <f t="shared" si="2"/>
        <v>1375.2640000000001</v>
      </c>
      <c r="K7" s="446">
        <f t="shared" si="2"/>
        <v>184943.36600000004</v>
      </c>
      <c r="L7" s="447">
        <f t="shared" si="2"/>
        <v>129149.95600000001</v>
      </c>
      <c r="M7" s="485">
        <f t="shared" si="2"/>
        <v>187109.06599999996</v>
      </c>
      <c r="N7" s="447">
        <f t="shared" si="2"/>
        <v>174963.51600000003</v>
      </c>
      <c r="O7" s="447">
        <f t="shared" si="2"/>
        <v>123726.96299999999</v>
      </c>
      <c r="P7" s="447">
        <f t="shared" si="2"/>
        <v>178267.88899999997</v>
      </c>
      <c r="Q7" s="18"/>
      <c r="R7" s="18"/>
      <c r="S7" s="18"/>
      <c r="T7" s="18"/>
      <c r="U7" s="18"/>
      <c r="V7" s="18"/>
      <c r="W7" s="18"/>
    </row>
    <row r="8" spans="1:23" s="53" customFormat="1" ht="12" x14ac:dyDescent="0.2">
      <c r="A8" s="194" t="s">
        <v>310</v>
      </c>
      <c r="B8" s="373">
        <v>152.50100000000074</v>
      </c>
      <c r="C8" s="54">
        <v>152.14530000000073</v>
      </c>
      <c r="D8" s="374">
        <v>151.35930000000073</v>
      </c>
      <c r="E8" s="373">
        <v>57550.012000000046</v>
      </c>
      <c r="F8" s="54">
        <v>37981.645999999993</v>
      </c>
      <c r="G8" s="374">
        <v>34198.415999999968</v>
      </c>
      <c r="H8" s="373">
        <v>573.05499999999904</v>
      </c>
      <c r="I8" s="54">
        <v>410.02999999999986</v>
      </c>
      <c r="J8" s="374">
        <v>350.9679999999999</v>
      </c>
      <c r="K8" s="373">
        <v>56976.957000000046</v>
      </c>
      <c r="L8" s="54">
        <v>37571.615999999995</v>
      </c>
      <c r="M8" s="374">
        <v>33847.447999999968</v>
      </c>
      <c r="N8" s="54">
        <v>53008.990000000042</v>
      </c>
      <c r="O8" s="54">
        <v>34567.282999999989</v>
      </c>
      <c r="P8" s="54">
        <v>31407.810999999958</v>
      </c>
      <c r="Q8" s="18"/>
      <c r="R8" s="18"/>
      <c r="S8" s="18"/>
      <c r="T8" s="18"/>
      <c r="U8" s="18"/>
      <c r="V8" s="18"/>
      <c r="W8" s="18"/>
    </row>
    <row r="9" spans="1:23" s="53" customFormat="1" ht="12" x14ac:dyDescent="0.2">
      <c r="A9" s="438" t="s">
        <v>425</v>
      </c>
      <c r="B9" s="371">
        <v>181.46800000000002</v>
      </c>
      <c r="C9" s="59">
        <v>181.46800000000002</v>
      </c>
      <c r="D9" s="372">
        <v>180.43800000000002</v>
      </c>
      <c r="E9" s="371">
        <v>59627.839</v>
      </c>
      <c r="F9" s="59">
        <v>43519.875000000015</v>
      </c>
      <c r="G9" s="372">
        <v>46691.687000000005</v>
      </c>
      <c r="H9" s="371">
        <v>762.98099999999988</v>
      </c>
      <c r="I9" s="59">
        <v>560.34799999999984</v>
      </c>
      <c r="J9" s="372">
        <v>577.45500000000004</v>
      </c>
      <c r="K9" s="371">
        <v>58864.858</v>
      </c>
      <c r="L9" s="59">
        <v>42959.527000000016</v>
      </c>
      <c r="M9" s="372">
        <v>46114.232000000004</v>
      </c>
      <c r="N9" s="202">
        <v>56859.775000000001</v>
      </c>
      <c r="O9" s="29">
        <v>41166.557000000001</v>
      </c>
      <c r="P9" s="29">
        <v>42572.061999999991</v>
      </c>
      <c r="Q9" s="18"/>
      <c r="R9" s="18"/>
      <c r="S9" s="18"/>
      <c r="T9" s="18"/>
      <c r="U9" s="18"/>
      <c r="V9" s="18"/>
      <c r="W9" s="18"/>
    </row>
    <row r="10" spans="1:23" s="53" customFormat="1" thickBot="1" x14ac:dyDescent="0.25">
      <c r="A10" s="439" t="s">
        <v>426</v>
      </c>
      <c r="B10" s="274">
        <v>752.78</v>
      </c>
      <c r="C10" s="35">
        <v>752.78</v>
      </c>
      <c r="D10" s="278">
        <v>752.78</v>
      </c>
      <c r="E10" s="274">
        <v>69395.88499999998</v>
      </c>
      <c r="F10" s="35">
        <v>48832.770000000004</v>
      </c>
      <c r="G10" s="278">
        <v>107594.227</v>
      </c>
      <c r="H10" s="274">
        <v>294.33400000000006</v>
      </c>
      <c r="I10" s="35">
        <v>213.95699999999999</v>
      </c>
      <c r="J10" s="278">
        <v>446.84100000000001</v>
      </c>
      <c r="K10" s="274">
        <v>69101.550999999978</v>
      </c>
      <c r="L10" s="35">
        <v>48618.813000000002</v>
      </c>
      <c r="M10" s="278">
        <v>107147.386</v>
      </c>
      <c r="N10" s="35">
        <v>65094.750999999997</v>
      </c>
      <c r="O10" s="35">
        <v>47993.123</v>
      </c>
      <c r="P10" s="35">
        <v>104288.016</v>
      </c>
      <c r="Q10" s="18"/>
      <c r="R10" s="18"/>
      <c r="S10" s="18"/>
      <c r="T10" s="18"/>
      <c r="U10" s="18"/>
      <c r="V10" s="18"/>
      <c r="W10" s="18"/>
    </row>
    <row r="11" spans="1:23" s="26" customFormat="1" ht="10.5" customHeight="1" x14ac:dyDescent="0.2">
      <c r="A11" s="420" t="str">
        <f>"Data ze systému OTE, a.s. uvádí hodnoty z daného měsíce od výrobců, kteří uplatnili podporu k "&amp;Datum_OTE&amp;"."</f>
        <v>Data ze systému OTE, a.s. uvádí hodnoty z daného měsíce od výrobců, kteří uplatnili podporu k 1. 8. 2016.</v>
      </c>
      <c r="P11" s="25" t="s">
        <v>328</v>
      </c>
      <c r="Q11" s="38"/>
      <c r="R11" s="38"/>
      <c r="S11" s="38"/>
      <c r="T11" s="38"/>
      <c r="U11" s="38"/>
      <c r="V11" s="38"/>
      <c r="W11" s="38"/>
    </row>
    <row r="12" spans="1:23" s="53" customFormat="1" ht="12" x14ac:dyDescent="0.2">
      <c r="Q12" s="18"/>
      <c r="R12" s="18"/>
      <c r="S12" s="18"/>
      <c r="T12" s="18"/>
      <c r="U12" s="18"/>
      <c r="V12" s="18"/>
      <c r="W12" s="18"/>
    </row>
    <row r="13" spans="1:23" s="53" customFormat="1" ht="12" x14ac:dyDescent="0.2">
      <c r="A13" s="696"/>
      <c r="B13" s="688" t="s">
        <v>305</v>
      </c>
      <c r="C13" s="686"/>
      <c r="D13" s="689"/>
      <c r="E13" s="688" t="s">
        <v>33</v>
      </c>
      <c r="F13" s="686"/>
      <c r="G13" s="689"/>
      <c r="H13" s="688" t="s">
        <v>318</v>
      </c>
      <c r="I13" s="686"/>
      <c r="J13" s="689"/>
      <c r="K13" s="688" t="s">
        <v>6</v>
      </c>
      <c r="L13" s="686"/>
      <c r="M13" s="689"/>
      <c r="N13" s="686" t="s">
        <v>297</v>
      </c>
      <c r="O13" s="686"/>
      <c r="P13" s="686"/>
      <c r="Q13" s="18"/>
      <c r="R13" s="18"/>
      <c r="S13" s="18"/>
      <c r="T13" s="18"/>
      <c r="U13" s="18"/>
      <c r="V13" s="18"/>
      <c r="W13" s="18"/>
    </row>
    <row r="14" spans="1:23" s="53" customFormat="1" ht="12" x14ac:dyDescent="0.2">
      <c r="A14" s="696"/>
      <c r="B14" s="697" t="s">
        <v>274</v>
      </c>
      <c r="C14" s="698"/>
      <c r="D14" s="699"/>
      <c r="E14" s="691" t="s">
        <v>5</v>
      </c>
      <c r="F14" s="690"/>
      <c r="G14" s="692"/>
      <c r="H14" s="691" t="s">
        <v>5</v>
      </c>
      <c r="I14" s="690"/>
      <c r="J14" s="692"/>
      <c r="K14" s="691" t="s">
        <v>5</v>
      </c>
      <c r="L14" s="690"/>
      <c r="M14" s="692"/>
      <c r="N14" s="693" t="s">
        <v>5</v>
      </c>
      <c r="O14" s="693"/>
      <c r="P14" s="693"/>
      <c r="Q14" s="18"/>
      <c r="R14" s="18"/>
      <c r="S14" s="18"/>
      <c r="T14" s="18"/>
      <c r="U14" s="18"/>
      <c r="V14" s="18"/>
      <c r="W14" s="18"/>
    </row>
    <row r="15" spans="1:23" s="53" customFormat="1" ht="12" x14ac:dyDescent="0.2">
      <c r="A15" s="609"/>
      <c r="B15" s="331" t="s">
        <v>86</v>
      </c>
      <c r="C15" s="331" t="s">
        <v>87</v>
      </c>
      <c r="D15" s="331" t="s">
        <v>88</v>
      </c>
      <c r="E15" s="331" t="s">
        <v>86</v>
      </c>
      <c r="F15" s="331" t="s">
        <v>87</v>
      </c>
      <c r="G15" s="331" t="s">
        <v>88</v>
      </c>
      <c r="H15" s="331" t="s">
        <v>86</v>
      </c>
      <c r="I15" s="331" t="s">
        <v>87</v>
      </c>
      <c r="J15" s="331" t="s">
        <v>88</v>
      </c>
      <c r="K15" s="331" t="s">
        <v>86</v>
      </c>
      <c r="L15" s="331" t="s">
        <v>87</v>
      </c>
      <c r="M15" s="331" t="s">
        <v>88</v>
      </c>
      <c r="N15" s="331" t="s">
        <v>86</v>
      </c>
      <c r="O15" s="331" t="s">
        <v>87</v>
      </c>
      <c r="P15" s="332" t="s">
        <v>88</v>
      </c>
      <c r="Q15" s="18"/>
      <c r="R15" s="18"/>
      <c r="S15" s="18"/>
      <c r="T15" s="18"/>
      <c r="U15" s="18"/>
      <c r="V15" s="18"/>
      <c r="W15" s="18"/>
    </row>
    <row r="16" spans="1:23" s="53" customFormat="1" ht="12" x14ac:dyDescent="0.2">
      <c r="A16" s="694" t="s">
        <v>60</v>
      </c>
      <c r="B16" s="701">
        <f>D17</f>
        <v>1171.5</v>
      </c>
      <c r="C16" s="702"/>
      <c r="D16" s="703"/>
      <c r="E16" s="701">
        <f>SUM(E17:G17)</f>
        <v>256488.24000000002</v>
      </c>
      <c r="F16" s="702"/>
      <c r="G16" s="703"/>
      <c r="H16" s="701">
        <f t="shared" ref="H16" si="3">SUM(H17:J17)</f>
        <v>330769.07</v>
      </c>
      <c r="I16" s="702"/>
      <c r="J16" s="703"/>
      <c r="K16" s="701">
        <f t="shared" ref="K16" si="4">SUM(K17:M17)</f>
        <v>253175.15000000002</v>
      </c>
      <c r="L16" s="702"/>
      <c r="M16" s="703"/>
      <c r="N16" s="704">
        <f t="shared" ref="N16" si="5">SUM(N17:P17)</f>
        <v>251992.36000000002</v>
      </c>
      <c r="O16" s="702"/>
      <c r="P16" s="702"/>
      <c r="Q16" s="18"/>
      <c r="R16" s="18"/>
      <c r="S16" s="18"/>
      <c r="T16" s="18"/>
      <c r="U16" s="18"/>
      <c r="V16" s="18"/>
      <c r="W16" s="18"/>
    </row>
    <row r="17" spans="1:23" s="53" customFormat="1" thickBot="1" x14ac:dyDescent="0.25">
      <c r="A17" s="700"/>
      <c r="B17" s="305">
        <v>1171.5</v>
      </c>
      <c r="C17" s="306">
        <v>1171.5</v>
      </c>
      <c r="D17" s="307">
        <v>1171.5</v>
      </c>
      <c r="E17" s="305">
        <v>88265.19</v>
      </c>
      <c r="F17" s="306">
        <v>102871.89</v>
      </c>
      <c r="G17" s="307">
        <v>65351.16</v>
      </c>
      <c r="H17" s="305">
        <v>114907.22</v>
      </c>
      <c r="I17" s="306">
        <v>131885.36000000002</v>
      </c>
      <c r="J17" s="307">
        <v>83976.49</v>
      </c>
      <c r="K17" s="305">
        <v>87077.84</v>
      </c>
      <c r="L17" s="306">
        <v>101560.26000000002</v>
      </c>
      <c r="M17" s="307">
        <v>64537.05</v>
      </c>
      <c r="N17" s="306">
        <v>86605.93</v>
      </c>
      <c r="O17" s="306">
        <v>101182.64000000001</v>
      </c>
      <c r="P17" s="306">
        <v>64203.790000000008</v>
      </c>
      <c r="Q17" s="18"/>
      <c r="R17" s="18"/>
      <c r="S17" s="18"/>
      <c r="T17" s="18"/>
      <c r="U17" s="18"/>
      <c r="V17" s="18"/>
      <c r="W17" s="18"/>
    </row>
    <row r="18" spans="1:23" s="26" customFormat="1" ht="11.25" x14ac:dyDescent="0.2">
      <c r="A18" s="625"/>
      <c r="B18" s="626"/>
      <c r="C18" s="626"/>
      <c r="D18" s="626"/>
      <c r="E18" s="626"/>
      <c r="F18" s="626"/>
      <c r="G18" s="626"/>
      <c r="P18" s="25" t="s">
        <v>155</v>
      </c>
      <c r="Q18" s="38"/>
      <c r="R18" s="38"/>
      <c r="S18" s="38"/>
      <c r="T18" s="38"/>
      <c r="U18" s="38"/>
      <c r="V18" s="38"/>
      <c r="W18" s="38"/>
    </row>
    <row r="19" spans="1:23" s="53" customFormat="1" ht="12" x14ac:dyDescent="0.2">
      <c r="Q19" s="18"/>
      <c r="R19" s="18"/>
      <c r="S19" s="18"/>
      <c r="T19" s="18"/>
      <c r="U19" s="18"/>
      <c r="V19" s="18"/>
      <c r="W19" s="18"/>
    </row>
    <row r="20" spans="1:23" s="53" customFormat="1" ht="12" x14ac:dyDescent="0.2">
      <c r="Q20" s="18"/>
      <c r="R20" s="18"/>
      <c r="S20" s="18"/>
      <c r="T20" s="18"/>
      <c r="U20" s="18"/>
      <c r="V20" s="18"/>
      <c r="W20" s="18"/>
    </row>
    <row r="21" spans="1:23" s="53" customFormat="1" ht="12" x14ac:dyDescent="0.2">
      <c r="Q21" s="18"/>
      <c r="R21" s="18"/>
      <c r="S21" s="18"/>
      <c r="T21" s="18"/>
      <c r="U21" s="18"/>
      <c r="V21" s="18"/>
      <c r="W21" s="18"/>
    </row>
    <row r="22" spans="1:23" s="53" customFormat="1" ht="12" x14ac:dyDescent="0.2">
      <c r="J22" s="61"/>
      <c r="L22" s="61"/>
      <c r="Q22" s="18"/>
      <c r="R22" s="18"/>
      <c r="S22" s="18"/>
      <c r="T22" s="18"/>
      <c r="U22" s="18"/>
      <c r="V22" s="18"/>
      <c r="W22" s="18"/>
    </row>
    <row r="23" spans="1:23" s="53" customFormat="1" ht="12" x14ac:dyDescent="0.2">
      <c r="J23" s="61"/>
      <c r="K23" s="61"/>
      <c r="L23" s="61"/>
      <c r="Q23" s="18"/>
      <c r="R23" s="18"/>
      <c r="S23" s="18"/>
      <c r="T23" s="18"/>
      <c r="U23" s="18"/>
      <c r="V23" s="18"/>
      <c r="W23" s="18"/>
    </row>
    <row r="24" spans="1:23" s="53" customFormat="1" ht="12" x14ac:dyDescent="0.2">
      <c r="J24" s="61"/>
      <c r="K24" s="61"/>
      <c r="L24" s="61"/>
      <c r="Q24" s="18"/>
      <c r="R24" s="18"/>
      <c r="S24" s="18"/>
      <c r="T24" s="18"/>
      <c r="U24" s="18"/>
      <c r="V24" s="18"/>
      <c r="W24" s="18"/>
    </row>
    <row r="25" spans="1:23" s="53" customFormat="1" ht="12" x14ac:dyDescent="0.2">
      <c r="J25" s="61"/>
      <c r="K25" s="61"/>
      <c r="L25" s="61"/>
      <c r="Q25" s="18"/>
      <c r="R25" s="18"/>
      <c r="S25" s="18"/>
      <c r="T25" s="18"/>
      <c r="U25" s="18"/>
      <c r="V25" s="18"/>
      <c r="W25" s="18"/>
    </row>
    <row r="26" spans="1:23" s="53" customFormat="1" ht="12" x14ac:dyDescent="0.2">
      <c r="J26" s="61"/>
      <c r="K26" s="61"/>
      <c r="L26" s="61"/>
      <c r="Q26" s="18"/>
      <c r="R26" s="18"/>
      <c r="S26" s="18"/>
      <c r="T26" s="18"/>
      <c r="U26" s="18"/>
      <c r="V26" s="18"/>
      <c r="W26" s="18"/>
    </row>
    <row r="27" spans="1:23" s="53" customFormat="1" ht="12" x14ac:dyDescent="0.2">
      <c r="J27" s="61"/>
      <c r="K27" s="61"/>
      <c r="L27" s="61"/>
      <c r="Q27" s="18"/>
      <c r="R27" s="18"/>
      <c r="S27" s="18"/>
      <c r="T27" s="18"/>
      <c r="U27" s="18"/>
      <c r="V27" s="18"/>
      <c r="W27" s="18"/>
    </row>
    <row r="28" spans="1:23" s="53" customFormat="1" ht="12" x14ac:dyDescent="0.2">
      <c r="J28" s="61"/>
      <c r="K28" s="61"/>
      <c r="L28" s="61"/>
      <c r="Q28" s="18"/>
      <c r="R28" s="18"/>
      <c r="S28" s="18"/>
      <c r="T28" s="18"/>
      <c r="U28" s="18"/>
      <c r="V28" s="18"/>
      <c r="W28" s="18"/>
    </row>
    <row r="29" spans="1:23" s="53" customFormat="1" ht="12" x14ac:dyDescent="0.2">
      <c r="J29" s="61"/>
      <c r="K29" s="61"/>
      <c r="L29" s="61"/>
      <c r="Q29" s="18"/>
      <c r="R29" s="18"/>
      <c r="S29" s="18"/>
      <c r="T29" s="18"/>
      <c r="U29" s="18"/>
      <c r="V29" s="18"/>
      <c r="W29" s="18"/>
    </row>
    <row r="30" spans="1:23" s="53" customFormat="1" ht="12" x14ac:dyDescent="0.2">
      <c r="Q30" s="18"/>
      <c r="R30" s="18"/>
      <c r="S30" s="18"/>
      <c r="T30" s="18"/>
      <c r="U30" s="18"/>
      <c r="V30" s="18"/>
      <c r="W30" s="18"/>
    </row>
    <row r="31" spans="1:23" s="53" customFormat="1" ht="12" x14ac:dyDescent="0.2">
      <c r="Q31" s="18"/>
      <c r="R31" s="18"/>
      <c r="S31" s="18"/>
      <c r="T31" s="18"/>
      <c r="U31" s="18"/>
      <c r="V31" s="18"/>
      <c r="W31" s="18"/>
    </row>
    <row r="32" spans="1:23" s="53" customFormat="1" ht="12" x14ac:dyDescent="0.2">
      <c r="Q32" s="18"/>
      <c r="R32" s="18"/>
      <c r="S32" s="18"/>
      <c r="T32" s="18"/>
      <c r="U32" s="18"/>
      <c r="V32" s="18"/>
      <c r="W32" s="18"/>
    </row>
    <row r="33" spans="17:23" s="53" customFormat="1" ht="12" x14ac:dyDescent="0.2">
      <c r="Q33" s="18"/>
      <c r="R33" s="18"/>
      <c r="S33" s="18"/>
      <c r="T33" s="18"/>
      <c r="U33" s="18"/>
      <c r="V33" s="18"/>
      <c r="W33" s="18"/>
    </row>
    <row r="34" spans="17:23" s="53" customFormat="1" ht="12" x14ac:dyDescent="0.2">
      <c r="Q34" s="18"/>
      <c r="R34" s="18"/>
      <c r="S34" s="18"/>
      <c r="T34" s="18"/>
      <c r="U34" s="18"/>
      <c r="V34" s="18"/>
      <c r="W34" s="18"/>
    </row>
    <row r="35" spans="17:23" s="53" customFormat="1" ht="12" x14ac:dyDescent="0.2">
      <c r="Q35" s="18"/>
      <c r="R35" s="18"/>
      <c r="S35" s="18"/>
      <c r="T35" s="18"/>
      <c r="U35" s="18"/>
      <c r="V35" s="18"/>
      <c r="W35" s="18"/>
    </row>
    <row r="36" spans="17:23" s="53" customFormat="1" ht="12" x14ac:dyDescent="0.2">
      <c r="Q36" s="18"/>
      <c r="R36" s="18"/>
      <c r="S36" s="18"/>
      <c r="T36" s="18"/>
      <c r="U36" s="18"/>
      <c r="V36" s="18"/>
      <c r="W36" s="18"/>
    </row>
    <row r="37" spans="17:23" s="53" customFormat="1" ht="12" x14ac:dyDescent="0.2">
      <c r="Q37" s="18"/>
      <c r="R37" s="18"/>
      <c r="S37" s="18"/>
      <c r="T37" s="18"/>
      <c r="U37" s="18"/>
      <c r="V37" s="18"/>
      <c r="W37" s="18"/>
    </row>
    <row r="38" spans="17:23" s="53" customFormat="1" ht="12" x14ac:dyDescent="0.2">
      <c r="Q38" s="18"/>
      <c r="R38" s="18"/>
      <c r="S38" s="18"/>
      <c r="T38" s="18"/>
      <c r="U38" s="18"/>
      <c r="V38" s="18"/>
      <c r="W38" s="18"/>
    </row>
    <row r="39" spans="17:23" s="53" customFormat="1" ht="12" x14ac:dyDescent="0.2">
      <c r="Q39" s="18"/>
      <c r="R39" s="18"/>
      <c r="S39" s="18"/>
      <c r="T39" s="18"/>
      <c r="U39" s="18"/>
      <c r="V39" s="18"/>
      <c r="W39" s="18"/>
    </row>
    <row r="40" spans="17:23" s="53" customFormat="1" ht="12" x14ac:dyDescent="0.2">
      <c r="Q40" s="18"/>
      <c r="R40" s="18"/>
      <c r="S40" s="18"/>
      <c r="T40" s="18"/>
      <c r="U40" s="18"/>
      <c r="V40" s="18"/>
      <c r="W40" s="18"/>
    </row>
    <row r="41" spans="17:23" s="53" customFormat="1" ht="12" x14ac:dyDescent="0.2">
      <c r="Q41" s="18"/>
      <c r="R41" s="18"/>
      <c r="S41" s="18"/>
      <c r="T41" s="18"/>
      <c r="U41" s="18"/>
      <c r="V41" s="18"/>
      <c r="W41" s="18"/>
    </row>
    <row r="42" spans="17:23" s="53" customFormat="1" ht="12" x14ac:dyDescent="0.2">
      <c r="Q42" s="18"/>
      <c r="R42" s="18"/>
      <c r="S42" s="18"/>
      <c r="T42" s="18"/>
      <c r="U42" s="18"/>
      <c r="V42" s="18"/>
      <c r="W42" s="18"/>
    </row>
    <row r="43" spans="17:23" s="53" customFormat="1" ht="12" x14ac:dyDescent="0.2">
      <c r="Q43" s="18"/>
      <c r="R43" s="18"/>
      <c r="S43" s="18"/>
      <c r="T43" s="18"/>
      <c r="U43" s="18"/>
      <c r="V43" s="18"/>
      <c r="W43" s="18"/>
    </row>
    <row r="44" spans="17:23" s="53" customFormat="1" ht="12" x14ac:dyDescent="0.2">
      <c r="Q44" s="18"/>
      <c r="R44" s="18"/>
      <c r="S44" s="18"/>
      <c r="T44" s="18"/>
      <c r="U44" s="18"/>
      <c r="V44" s="18"/>
      <c r="W44" s="18"/>
    </row>
  </sheetData>
  <mergeCells count="34">
    <mergeCell ref="N14:P14"/>
    <mergeCell ref="A16:A17"/>
    <mergeCell ref="B16:D16"/>
    <mergeCell ref="E16:G16"/>
    <mergeCell ref="H16:J16"/>
    <mergeCell ref="K16:M16"/>
    <mergeCell ref="N16:P16"/>
    <mergeCell ref="A13:A14"/>
    <mergeCell ref="B14:D14"/>
    <mergeCell ref="E14:G14"/>
    <mergeCell ref="H14:J14"/>
    <mergeCell ref="K14:M14"/>
    <mergeCell ref="E13:G13"/>
    <mergeCell ref="H13:J13"/>
    <mergeCell ref="K13:M13"/>
    <mergeCell ref="B13:D13"/>
    <mergeCell ref="A6:A7"/>
    <mergeCell ref="E6:G6"/>
    <mergeCell ref="E4:G4"/>
    <mergeCell ref="H4:J4"/>
    <mergeCell ref="K4:M4"/>
    <mergeCell ref="B6:D6"/>
    <mergeCell ref="A3:A4"/>
    <mergeCell ref="B3:D3"/>
    <mergeCell ref="B4:D4"/>
    <mergeCell ref="E3:G3"/>
    <mergeCell ref="N6:P6"/>
    <mergeCell ref="N13:P13"/>
    <mergeCell ref="H3:J3"/>
    <mergeCell ref="K3:M3"/>
    <mergeCell ref="N3:P3"/>
    <mergeCell ref="H6:J6"/>
    <mergeCell ref="K6:M6"/>
    <mergeCell ref="N4:P4"/>
  </mergeCells>
  <pageMargins left="0.31496062992125984" right="0.31496062992125984" top="0.35433070866141736" bottom="0.35433070866141736" header="0.31496062992125984" footer="0.19685039370078741"/>
  <pageSetup paperSize="9" fitToWidth="0" fitToHeight="0" orientation="landscape" r:id="rId1"/>
  <headerFooter differentFirst="1" scaleWithDoc="0">
    <oddFooter>&amp;C&amp;8Stránka &amp;P z &amp;N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6"/>
  <dimension ref="A1:AB55"/>
  <sheetViews>
    <sheetView showGridLines="0" zoomScaleNormal="100" workbookViewId="0">
      <selection activeCell="R8" sqref="R8"/>
    </sheetView>
  </sheetViews>
  <sheetFormatPr defaultRowHeight="12" x14ac:dyDescent="0.2"/>
  <cols>
    <col min="1" max="1" width="16.42578125" style="53" customWidth="1"/>
    <col min="2" max="4" width="8.42578125" style="53" customWidth="1"/>
    <col min="5" max="7" width="8.5703125" style="53" customWidth="1"/>
    <col min="8" max="10" width="8.42578125" style="53" customWidth="1"/>
    <col min="11" max="16" width="8.5703125" style="53" customWidth="1"/>
    <col min="17" max="17" width="8.7109375" style="53" customWidth="1"/>
    <col min="18" max="16384" width="9.140625" style="53"/>
  </cols>
  <sheetData>
    <row r="1" spans="1:28" s="188" customFormat="1" ht="18.75" x14ac:dyDescent="0.3">
      <c r="A1" s="121" t="s">
        <v>337</v>
      </c>
      <c r="P1" s="193" t="str">
        <f>Obsah!$A$1</f>
        <v>II. čtvrtletí 2016</v>
      </c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</row>
    <row r="2" spans="1:28" ht="7.5" customHeight="1" x14ac:dyDescent="0.2"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</row>
    <row r="3" spans="1:28" ht="12.75" customHeight="1" x14ac:dyDescent="0.2">
      <c r="A3" s="168"/>
      <c r="B3" s="688" t="s">
        <v>305</v>
      </c>
      <c r="C3" s="686"/>
      <c r="D3" s="689"/>
      <c r="E3" s="688" t="s">
        <v>33</v>
      </c>
      <c r="F3" s="686"/>
      <c r="G3" s="686"/>
      <c r="H3" s="688" t="s">
        <v>311</v>
      </c>
      <c r="I3" s="686"/>
      <c r="J3" s="689"/>
      <c r="K3" s="688" t="s">
        <v>6</v>
      </c>
      <c r="L3" s="686"/>
      <c r="M3" s="686"/>
      <c r="N3" s="688" t="s">
        <v>297</v>
      </c>
      <c r="O3" s="686"/>
      <c r="P3" s="686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</row>
    <row r="4" spans="1:28" ht="12.75" customHeight="1" x14ac:dyDescent="0.2">
      <c r="A4" s="168"/>
      <c r="B4" s="697" t="s">
        <v>274</v>
      </c>
      <c r="C4" s="698"/>
      <c r="D4" s="699"/>
      <c r="E4" s="690" t="s">
        <v>5</v>
      </c>
      <c r="F4" s="690"/>
      <c r="G4" s="692"/>
      <c r="H4" s="690" t="s">
        <v>5</v>
      </c>
      <c r="I4" s="690"/>
      <c r="J4" s="692"/>
      <c r="K4" s="690" t="s">
        <v>5</v>
      </c>
      <c r="L4" s="690"/>
      <c r="M4" s="692"/>
      <c r="N4" s="690" t="s">
        <v>5</v>
      </c>
      <c r="O4" s="690"/>
      <c r="P4" s="690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</row>
    <row r="5" spans="1:28" x14ac:dyDescent="0.2">
      <c r="A5" s="103"/>
      <c r="B5" s="442" t="s">
        <v>86</v>
      </c>
      <c r="C5" s="442" t="s">
        <v>87</v>
      </c>
      <c r="D5" s="606" t="s">
        <v>88</v>
      </c>
      <c r="E5" s="606" t="s">
        <v>86</v>
      </c>
      <c r="F5" s="606" t="s">
        <v>87</v>
      </c>
      <c r="G5" s="606" t="s">
        <v>88</v>
      </c>
      <c r="H5" s="606" t="s">
        <v>86</v>
      </c>
      <c r="I5" s="606" t="s">
        <v>87</v>
      </c>
      <c r="J5" s="606" t="s">
        <v>88</v>
      </c>
      <c r="K5" s="606" t="s">
        <v>86</v>
      </c>
      <c r="L5" s="606" t="s">
        <v>87</v>
      </c>
      <c r="M5" s="606" t="s">
        <v>88</v>
      </c>
      <c r="N5" s="606" t="s">
        <v>86</v>
      </c>
      <c r="O5" s="606" t="s">
        <v>87</v>
      </c>
      <c r="P5" s="442" t="s">
        <v>88</v>
      </c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</row>
    <row r="6" spans="1:28" ht="12.75" customHeight="1" x14ac:dyDescent="0.2">
      <c r="A6" s="705" t="s">
        <v>62</v>
      </c>
      <c r="B6" s="661">
        <f>D7</f>
        <v>2045.5373500000014</v>
      </c>
      <c r="C6" s="662"/>
      <c r="D6" s="663"/>
      <c r="E6" s="662">
        <f>SUM(E7:G7)</f>
        <v>802180.32999999961</v>
      </c>
      <c r="F6" s="662"/>
      <c r="G6" s="663"/>
      <c r="H6" s="662">
        <f>SUM(H7:J7)</f>
        <v>6885.12</v>
      </c>
      <c r="I6" s="662"/>
      <c r="J6" s="663"/>
      <c r="K6" s="662">
        <f>SUM(K7:M7)</f>
        <v>795295.20999999961</v>
      </c>
      <c r="L6" s="662"/>
      <c r="M6" s="663"/>
      <c r="N6" s="661">
        <f>SUM(N7:P7)</f>
        <v>744727.97699999984</v>
      </c>
      <c r="O6" s="662"/>
      <c r="P6" s="662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</row>
    <row r="7" spans="1:28" ht="13.5" customHeight="1" x14ac:dyDescent="0.2">
      <c r="A7" s="706"/>
      <c r="B7" s="491">
        <f>SUM(B8:B13)</f>
        <v>2064.198760000002</v>
      </c>
      <c r="C7" s="447">
        <f t="shared" ref="C7:P7" si="0">SUM(C8:C13)</f>
        <v>2060.7065800000018</v>
      </c>
      <c r="D7" s="485">
        <f t="shared" si="0"/>
        <v>2045.5373500000014</v>
      </c>
      <c r="E7" s="447">
        <f t="shared" si="0"/>
        <v>232569.77899999986</v>
      </c>
      <c r="F7" s="447">
        <f t="shared" si="0"/>
        <v>288292.75899999979</v>
      </c>
      <c r="G7" s="485">
        <f t="shared" si="0"/>
        <v>281317.7919999999</v>
      </c>
      <c r="H7" s="447">
        <f t="shared" si="0"/>
        <v>2062.1750000000006</v>
      </c>
      <c r="I7" s="447">
        <f t="shared" si="0"/>
        <v>2334.63</v>
      </c>
      <c r="J7" s="485">
        <f t="shared" si="0"/>
        <v>2488.3149999999996</v>
      </c>
      <c r="K7" s="447">
        <f t="shared" si="0"/>
        <v>230507.60399999988</v>
      </c>
      <c r="L7" s="447">
        <f t="shared" si="0"/>
        <v>285958.12899999978</v>
      </c>
      <c r="M7" s="485">
        <f t="shared" si="0"/>
        <v>278829.47699999996</v>
      </c>
      <c r="N7" s="447">
        <f t="shared" si="0"/>
        <v>215122.9420000001</v>
      </c>
      <c r="O7" s="447">
        <f t="shared" si="0"/>
        <v>268368.89599999978</v>
      </c>
      <c r="P7" s="447">
        <f t="shared" si="0"/>
        <v>261236.139</v>
      </c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</row>
    <row r="8" spans="1:28" x14ac:dyDescent="0.2">
      <c r="A8" s="486" t="s">
        <v>392</v>
      </c>
      <c r="B8" s="490">
        <v>91.214760000001419</v>
      </c>
      <c r="C8" s="77">
        <v>89.484910000001292</v>
      </c>
      <c r="D8" s="77">
        <v>86.717140000001379</v>
      </c>
      <c r="E8" s="369">
        <v>9503.9729999999836</v>
      </c>
      <c r="F8" s="77">
        <v>11550.205999999975</v>
      </c>
      <c r="G8" s="77">
        <v>11174.121999999934</v>
      </c>
      <c r="H8" s="369">
        <v>2.8239999999999976</v>
      </c>
      <c r="I8" s="77">
        <v>2.6739999999999964</v>
      </c>
      <c r="J8" s="77">
        <v>3.1979999999999902</v>
      </c>
      <c r="K8" s="369">
        <v>9501.1489999999831</v>
      </c>
      <c r="L8" s="77">
        <v>11547.531999999974</v>
      </c>
      <c r="M8" s="77">
        <v>11170.923999999934</v>
      </c>
      <c r="N8" s="369">
        <v>6267.3550000000378</v>
      </c>
      <c r="O8" s="77">
        <v>8010.5369999999966</v>
      </c>
      <c r="P8" s="77">
        <v>7772.0510000000131</v>
      </c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</row>
    <row r="9" spans="1:28" x14ac:dyDescent="0.2">
      <c r="A9" s="438" t="s">
        <v>306</v>
      </c>
      <c r="B9" s="440">
        <v>147.45305999999971</v>
      </c>
      <c r="C9" s="59">
        <v>145.59338999999972</v>
      </c>
      <c r="D9" s="29">
        <v>140.81351999999961</v>
      </c>
      <c r="E9" s="371">
        <v>15314.922999999992</v>
      </c>
      <c r="F9" s="201">
        <v>18915.425999999996</v>
      </c>
      <c r="G9" s="29">
        <v>18393.025999999969</v>
      </c>
      <c r="H9" s="371">
        <v>7.6639999999999944</v>
      </c>
      <c r="I9" s="59">
        <v>11.795000000000003</v>
      </c>
      <c r="J9" s="29">
        <v>9.6259999999999941</v>
      </c>
      <c r="K9" s="371">
        <v>15307.258999999991</v>
      </c>
      <c r="L9" s="201">
        <v>18903.630999999998</v>
      </c>
      <c r="M9" s="29">
        <v>18383.399999999969</v>
      </c>
      <c r="N9" s="371">
        <v>9291.7870000000439</v>
      </c>
      <c r="O9" s="29">
        <v>12176.350000000009</v>
      </c>
      <c r="P9" s="29">
        <v>11774.886999999953</v>
      </c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</row>
    <row r="10" spans="1:28" x14ac:dyDescent="0.2">
      <c r="A10" s="438" t="s">
        <v>321</v>
      </c>
      <c r="B10" s="440">
        <v>51.345750000000038</v>
      </c>
      <c r="C10" s="59">
        <v>51.311750000000039</v>
      </c>
      <c r="D10" s="29">
        <v>50.830930000000038</v>
      </c>
      <c r="E10" s="371">
        <v>5442.8930000000091</v>
      </c>
      <c r="F10" s="201">
        <v>6807.703000000005</v>
      </c>
      <c r="G10" s="29">
        <v>6693.1539999999968</v>
      </c>
      <c r="H10" s="371">
        <v>11.534999999999993</v>
      </c>
      <c r="I10" s="59">
        <v>15.193</v>
      </c>
      <c r="J10" s="29">
        <v>15.274999999999997</v>
      </c>
      <c r="K10" s="371">
        <v>5431.3580000000093</v>
      </c>
      <c r="L10" s="201">
        <v>6792.5100000000048</v>
      </c>
      <c r="M10" s="29">
        <v>6677.8789999999972</v>
      </c>
      <c r="N10" s="371">
        <v>4128.752999999997</v>
      </c>
      <c r="O10" s="29">
        <v>5309.0229999999983</v>
      </c>
      <c r="P10" s="29">
        <v>5136.2130000000006</v>
      </c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</row>
    <row r="11" spans="1:28" x14ac:dyDescent="0.2">
      <c r="A11" s="438" t="s">
        <v>307</v>
      </c>
      <c r="B11" s="440">
        <v>448.89786000000026</v>
      </c>
      <c r="C11" s="59">
        <v>449.02920000000023</v>
      </c>
      <c r="D11" s="29">
        <v>448.03420000000023</v>
      </c>
      <c r="E11" s="371">
        <v>50449.45999999997</v>
      </c>
      <c r="F11" s="201">
        <v>62375.869999999988</v>
      </c>
      <c r="G11" s="29">
        <v>61799.507999999987</v>
      </c>
      <c r="H11" s="371">
        <v>408.54100000000017</v>
      </c>
      <c r="I11" s="59">
        <v>499.6019999999998</v>
      </c>
      <c r="J11" s="29">
        <v>518.50199999999984</v>
      </c>
      <c r="K11" s="371">
        <v>50040.918999999973</v>
      </c>
      <c r="L11" s="201">
        <v>61876.267999999989</v>
      </c>
      <c r="M11" s="29">
        <v>61281.005999999987</v>
      </c>
      <c r="N11" s="371">
        <v>46789.400000000009</v>
      </c>
      <c r="O11" s="29">
        <v>58003.175999999985</v>
      </c>
      <c r="P11" s="29">
        <v>57167.742999999966</v>
      </c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</row>
    <row r="12" spans="1:28" x14ac:dyDescent="0.2">
      <c r="A12" s="438" t="s">
        <v>308</v>
      </c>
      <c r="B12" s="440">
        <v>992.2923100000005</v>
      </c>
      <c r="C12" s="59">
        <v>992.2923100000005</v>
      </c>
      <c r="D12" s="29">
        <v>986.14654000000053</v>
      </c>
      <c r="E12" s="371">
        <v>113691.39299999994</v>
      </c>
      <c r="F12" s="201">
        <v>140486.11599999983</v>
      </c>
      <c r="G12" s="29">
        <v>138643.45900000003</v>
      </c>
      <c r="H12" s="371">
        <v>821.7480000000005</v>
      </c>
      <c r="I12" s="59">
        <v>993.02900000000022</v>
      </c>
      <c r="J12" s="29">
        <v>1019.1370000000001</v>
      </c>
      <c r="K12" s="371">
        <v>112869.64499999993</v>
      </c>
      <c r="L12" s="201">
        <v>139493.08699999982</v>
      </c>
      <c r="M12" s="29">
        <v>137624.32200000004</v>
      </c>
      <c r="N12" s="371">
        <v>111798.07500000001</v>
      </c>
      <c r="O12" s="29">
        <v>138102.49299999981</v>
      </c>
      <c r="P12" s="29">
        <v>136238.27100000004</v>
      </c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</row>
    <row r="13" spans="1:28" ht="13.5" customHeight="1" thickBot="1" x14ac:dyDescent="0.25">
      <c r="A13" s="439" t="s">
        <v>309</v>
      </c>
      <c r="B13" s="441">
        <v>332.99501999999995</v>
      </c>
      <c r="C13" s="35">
        <v>332.99501999999995</v>
      </c>
      <c r="D13" s="35">
        <v>332.99501999999995</v>
      </c>
      <c r="E13" s="274">
        <v>38167.136999999988</v>
      </c>
      <c r="F13" s="35">
        <v>48157.437999999995</v>
      </c>
      <c r="G13" s="35">
        <v>44614.523000000008</v>
      </c>
      <c r="H13" s="274">
        <v>809.86300000000006</v>
      </c>
      <c r="I13" s="35">
        <v>812.33699999999999</v>
      </c>
      <c r="J13" s="35">
        <v>922.577</v>
      </c>
      <c r="K13" s="274">
        <v>37357.27399999999</v>
      </c>
      <c r="L13" s="35">
        <v>47345.100999999995</v>
      </c>
      <c r="M13" s="35">
        <v>43691.946000000011</v>
      </c>
      <c r="N13" s="274">
        <v>36847.572</v>
      </c>
      <c r="O13" s="35">
        <v>46767.317000000003</v>
      </c>
      <c r="P13" s="35">
        <v>43146.974000000017</v>
      </c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</row>
    <row r="14" spans="1:28" s="26" customFormat="1" ht="11.25" x14ac:dyDescent="0.2">
      <c r="A14" s="421" t="str">
        <f>"Data ze systému OTE, a.s. uvádí hodnoty z daného měsíce od výrobců, kteří uplatnili podporu k "&amp;Datum_OTE&amp;"."</f>
        <v>Data ze systému OTE, a.s. uvádí hodnoty z daného měsíce od výrobců, kteří uplatnili podporu k 1. 8. 2016.</v>
      </c>
      <c r="P14" s="25" t="s">
        <v>156</v>
      </c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</row>
    <row r="15" spans="1:28" ht="12.75" customHeight="1" x14ac:dyDescent="0.2">
      <c r="B15" s="613"/>
      <c r="C15" s="613"/>
      <c r="D15" s="613"/>
      <c r="E15" s="613"/>
      <c r="F15" s="613"/>
      <c r="G15" s="613"/>
      <c r="H15" s="613"/>
      <c r="I15" s="613"/>
      <c r="J15" s="613"/>
      <c r="K15" s="613"/>
      <c r="L15" s="613"/>
      <c r="M15" s="613"/>
      <c r="N15" s="613"/>
      <c r="O15" s="613"/>
      <c r="P15" s="613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</row>
    <row r="16" spans="1:28" x14ac:dyDescent="0.2">
      <c r="A16" s="613"/>
      <c r="B16" s="613"/>
      <c r="C16" s="613"/>
      <c r="D16" s="613"/>
      <c r="E16" s="613"/>
      <c r="F16" s="613"/>
      <c r="G16" s="613"/>
      <c r="H16" s="613"/>
      <c r="I16" s="613"/>
      <c r="J16" s="613"/>
      <c r="K16" s="613"/>
      <c r="L16" s="613"/>
      <c r="M16" s="613"/>
      <c r="N16" s="613"/>
      <c r="O16" s="613"/>
      <c r="P16" s="613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</row>
    <row r="17" spans="1:28" x14ac:dyDescent="0.2">
      <c r="A17" s="614"/>
      <c r="B17" s="614"/>
      <c r="C17" s="614"/>
      <c r="D17" s="614"/>
      <c r="E17" s="614"/>
      <c r="F17" s="614"/>
      <c r="G17" s="614"/>
      <c r="H17" s="614"/>
      <c r="I17" s="614"/>
      <c r="J17" s="614"/>
      <c r="K17" s="614"/>
      <c r="L17" s="614"/>
      <c r="M17" s="614"/>
      <c r="N17" s="614"/>
      <c r="O17" s="614"/>
      <c r="P17" s="614"/>
      <c r="Q17" s="615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</row>
    <row r="18" spans="1:28" x14ac:dyDescent="0.2">
      <c r="A18" s="614"/>
      <c r="B18" s="614"/>
      <c r="C18" s="614"/>
      <c r="D18" s="614"/>
      <c r="E18" s="614"/>
      <c r="F18" s="614"/>
      <c r="G18" s="614"/>
      <c r="H18" s="614"/>
      <c r="I18" s="614"/>
      <c r="J18" s="614"/>
      <c r="K18" s="614"/>
      <c r="L18" s="614"/>
      <c r="M18" s="614"/>
      <c r="N18" s="614"/>
      <c r="O18" s="614"/>
      <c r="P18" s="614"/>
      <c r="Q18" s="615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</row>
    <row r="25" spans="1:28" ht="18.75" x14ac:dyDescent="0.3">
      <c r="A25" s="207" t="s">
        <v>335</v>
      </c>
      <c r="B25" s="195"/>
      <c r="C25" s="195"/>
      <c r="D25" s="195"/>
      <c r="E25" s="195"/>
      <c r="F25" s="195"/>
      <c r="G25" s="195"/>
      <c r="H25" s="195"/>
      <c r="I25" s="195"/>
      <c r="J25" s="195"/>
      <c r="K25" s="195"/>
      <c r="L25" s="195"/>
      <c r="M25" s="195"/>
      <c r="N25" s="195"/>
      <c r="O25" s="195"/>
      <c r="P25" s="611"/>
    </row>
    <row r="26" spans="1:28" ht="4.5" customHeight="1" x14ac:dyDescent="0.2">
      <c r="A26" s="18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</row>
    <row r="27" spans="1:28" x14ac:dyDescent="0.2">
      <c r="A27" s="168"/>
      <c r="B27" s="688" t="s">
        <v>305</v>
      </c>
      <c r="C27" s="686"/>
      <c r="D27" s="689"/>
      <c r="E27" s="688" t="s">
        <v>33</v>
      </c>
      <c r="F27" s="686"/>
      <c r="G27" s="686"/>
      <c r="H27" s="688" t="s">
        <v>311</v>
      </c>
      <c r="I27" s="686"/>
      <c r="J27" s="689"/>
      <c r="K27" s="688" t="s">
        <v>6</v>
      </c>
      <c r="L27" s="686"/>
      <c r="M27" s="686"/>
      <c r="N27" s="688" t="s">
        <v>297</v>
      </c>
      <c r="O27" s="686"/>
      <c r="P27" s="686"/>
    </row>
    <row r="28" spans="1:28" ht="13.5" x14ac:dyDescent="0.2">
      <c r="A28" s="168"/>
      <c r="B28" s="208"/>
      <c r="C28" s="605"/>
      <c r="D28" s="209" t="s">
        <v>274</v>
      </c>
      <c r="E28" s="604"/>
      <c r="F28" s="603"/>
      <c r="G28" s="209" t="s">
        <v>5</v>
      </c>
      <c r="H28" s="208"/>
      <c r="I28" s="605"/>
      <c r="J28" s="209" t="s">
        <v>5</v>
      </c>
      <c r="K28" s="208"/>
      <c r="L28" s="605"/>
      <c r="M28" s="209" t="s">
        <v>5</v>
      </c>
      <c r="N28" s="604"/>
      <c r="O28" s="603"/>
      <c r="P28" s="153" t="s">
        <v>5</v>
      </c>
    </row>
    <row r="29" spans="1:28" x14ac:dyDescent="0.2">
      <c r="A29" s="103"/>
      <c r="B29" s="606" t="s">
        <v>86</v>
      </c>
      <c r="C29" s="606" t="s">
        <v>87</v>
      </c>
      <c r="D29" s="606" t="s">
        <v>88</v>
      </c>
      <c r="E29" s="606" t="s">
        <v>86</v>
      </c>
      <c r="F29" s="606" t="s">
        <v>87</v>
      </c>
      <c r="G29" s="606" t="s">
        <v>88</v>
      </c>
      <c r="H29" s="606" t="s">
        <v>86</v>
      </c>
      <c r="I29" s="606" t="s">
        <v>87</v>
      </c>
      <c r="J29" s="606" t="s">
        <v>88</v>
      </c>
      <c r="K29" s="606" t="s">
        <v>86</v>
      </c>
      <c r="L29" s="606" t="s">
        <v>87</v>
      </c>
      <c r="M29" s="606" t="s">
        <v>88</v>
      </c>
      <c r="N29" s="606" t="s">
        <v>86</v>
      </c>
      <c r="O29" s="606" t="s">
        <v>87</v>
      </c>
      <c r="P29" s="442" t="s">
        <v>88</v>
      </c>
    </row>
    <row r="30" spans="1:28" x14ac:dyDescent="0.2">
      <c r="A30" s="707" t="s">
        <v>61</v>
      </c>
      <c r="B30" s="661">
        <f>D31</f>
        <v>280.50789999999995</v>
      </c>
      <c r="C30" s="662"/>
      <c r="D30" s="663"/>
      <c r="E30" s="662">
        <f>SUM(E31:G31)</f>
        <v>102414.626</v>
      </c>
      <c r="F30" s="662"/>
      <c r="G30" s="663"/>
      <c r="H30" s="662">
        <f t="shared" ref="H30" si="1">SUM(H31:J31)</f>
        <v>1664.2150000000001</v>
      </c>
      <c r="I30" s="662"/>
      <c r="J30" s="663"/>
      <c r="K30" s="662">
        <f t="shared" ref="K30" si="2">SUM(K31:M31)</f>
        <v>100750.41099999999</v>
      </c>
      <c r="L30" s="662"/>
      <c r="M30" s="663"/>
      <c r="N30" s="662">
        <f t="shared" ref="N30" si="3">SUM(N31:P31)</f>
        <v>100739.66100000001</v>
      </c>
      <c r="O30" s="662"/>
      <c r="P30" s="662"/>
    </row>
    <row r="31" spans="1:28" x14ac:dyDescent="0.2">
      <c r="A31" s="708"/>
      <c r="B31" s="446">
        <f>SUM(B32:B35)</f>
        <v>282.03589999999997</v>
      </c>
      <c r="C31" s="447">
        <f t="shared" ref="C31:P31" si="4">SUM(C32:C35)</f>
        <v>282.03589999999997</v>
      </c>
      <c r="D31" s="447">
        <f t="shared" si="4"/>
        <v>280.50789999999995</v>
      </c>
      <c r="E31" s="446">
        <f t="shared" si="4"/>
        <v>37848.323000000004</v>
      </c>
      <c r="F31" s="447">
        <f t="shared" si="4"/>
        <v>44009.759999999995</v>
      </c>
      <c r="G31" s="447">
        <f t="shared" si="4"/>
        <v>20556.543000000001</v>
      </c>
      <c r="H31" s="446">
        <f t="shared" si="4"/>
        <v>619.01099999999985</v>
      </c>
      <c r="I31" s="447">
        <f t="shared" si="4"/>
        <v>633.71</v>
      </c>
      <c r="J31" s="447">
        <f t="shared" si="4"/>
        <v>411.49400000000003</v>
      </c>
      <c r="K31" s="446">
        <f t="shared" si="4"/>
        <v>37229.311999999998</v>
      </c>
      <c r="L31" s="447">
        <f t="shared" si="4"/>
        <v>43376.049999999996</v>
      </c>
      <c r="M31" s="447">
        <f t="shared" si="4"/>
        <v>20145.049000000003</v>
      </c>
      <c r="N31" s="446">
        <f t="shared" si="4"/>
        <v>37229.705000000002</v>
      </c>
      <c r="O31" s="447">
        <f t="shared" si="4"/>
        <v>43375.394</v>
      </c>
      <c r="P31" s="447">
        <f t="shared" si="4"/>
        <v>20134.562000000002</v>
      </c>
    </row>
    <row r="32" spans="1:28" x14ac:dyDescent="0.2">
      <c r="A32" s="486" t="s">
        <v>319</v>
      </c>
      <c r="B32" s="373">
        <v>2.845899999999999</v>
      </c>
      <c r="C32" s="54">
        <v>2.845899999999999</v>
      </c>
      <c r="D32" s="374">
        <v>2.8178999999999985</v>
      </c>
      <c r="E32" s="373">
        <v>94.481000000000009</v>
      </c>
      <c r="F32" s="54">
        <v>132.535</v>
      </c>
      <c r="G32" s="374">
        <v>67.120999999999995</v>
      </c>
      <c r="H32" s="373">
        <v>2.032</v>
      </c>
      <c r="I32" s="54">
        <v>2.7610000000000001</v>
      </c>
      <c r="J32" s="54">
        <v>1.502</v>
      </c>
      <c r="K32" s="373">
        <v>92.449000000000012</v>
      </c>
      <c r="L32" s="54">
        <v>129.774</v>
      </c>
      <c r="M32" s="374">
        <v>65.619</v>
      </c>
      <c r="N32" s="54">
        <v>89.757000000000005</v>
      </c>
      <c r="O32" s="54">
        <v>127.88299999999998</v>
      </c>
      <c r="P32" s="54">
        <v>62.153999999999989</v>
      </c>
    </row>
    <row r="33" spans="1:16" x14ac:dyDescent="0.2">
      <c r="A33" s="438" t="s">
        <v>320</v>
      </c>
      <c r="B33" s="371">
        <v>5.7600000000000007</v>
      </c>
      <c r="C33" s="59">
        <v>5.7600000000000007</v>
      </c>
      <c r="D33" s="372">
        <v>5.7600000000000007</v>
      </c>
      <c r="E33" s="371">
        <v>614.30899999999997</v>
      </c>
      <c r="F33" s="59">
        <v>737.79899999999998</v>
      </c>
      <c r="G33" s="372">
        <v>378.53200000000004</v>
      </c>
      <c r="H33" s="371">
        <v>9.4929999999999986</v>
      </c>
      <c r="I33" s="201">
        <v>10.841000000000003</v>
      </c>
      <c r="J33" s="202">
        <v>8.5050000000000008</v>
      </c>
      <c r="K33" s="371">
        <v>604.81599999999992</v>
      </c>
      <c r="L33" s="201">
        <v>726.95799999999997</v>
      </c>
      <c r="M33" s="277">
        <v>370.02700000000004</v>
      </c>
      <c r="N33" s="202">
        <v>604.78600000000006</v>
      </c>
      <c r="O33" s="29">
        <v>726.95799999999997</v>
      </c>
      <c r="P33" s="29">
        <v>370.334</v>
      </c>
    </row>
    <row r="34" spans="1:16" x14ac:dyDescent="0.2">
      <c r="A34" s="438" t="s">
        <v>322</v>
      </c>
      <c r="B34" s="371">
        <v>59.88</v>
      </c>
      <c r="C34" s="59">
        <v>59.88</v>
      </c>
      <c r="D34" s="372">
        <v>58.38</v>
      </c>
      <c r="E34" s="371">
        <v>8274.4850000000024</v>
      </c>
      <c r="F34" s="59">
        <v>8858.1260000000002</v>
      </c>
      <c r="G34" s="372">
        <v>4419.8740000000007</v>
      </c>
      <c r="H34" s="371">
        <v>58.696000000000012</v>
      </c>
      <c r="I34" s="201">
        <v>64.632999999999996</v>
      </c>
      <c r="J34" s="202">
        <v>42.388999999999989</v>
      </c>
      <c r="K34" s="371">
        <v>8215.7890000000025</v>
      </c>
      <c r="L34" s="201">
        <v>8793.4930000000004</v>
      </c>
      <c r="M34" s="277">
        <v>4377.4850000000006</v>
      </c>
      <c r="N34" s="202">
        <v>8221.4140000000007</v>
      </c>
      <c r="O34" s="29">
        <v>8799.0110000000022</v>
      </c>
      <c r="P34" s="29">
        <v>4378.9450000000006</v>
      </c>
    </row>
    <row r="35" spans="1:16" ht="12.75" thickBot="1" x14ac:dyDescent="0.25">
      <c r="A35" s="439" t="s">
        <v>323</v>
      </c>
      <c r="B35" s="312">
        <v>213.54999999999998</v>
      </c>
      <c r="C35" s="41">
        <v>213.54999999999998</v>
      </c>
      <c r="D35" s="222">
        <v>213.54999999999998</v>
      </c>
      <c r="E35" s="312">
        <v>28865.047999999999</v>
      </c>
      <c r="F35" s="41">
        <v>34281.299999999996</v>
      </c>
      <c r="G35" s="222">
        <v>15691.016000000001</v>
      </c>
      <c r="H35" s="312">
        <v>548.78999999999985</v>
      </c>
      <c r="I35" s="41">
        <v>555.47500000000002</v>
      </c>
      <c r="J35" s="41">
        <v>359.09800000000007</v>
      </c>
      <c r="K35" s="312">
        <v>28316.257999999998</v>
      </c>
      <c r="L35" s="41">
        <v>33725.824999999997</v>
      </c>
      <c r="M35" s="222">
        <v>15331.918000000001</v>
      </c>
      <c r="N35" s="41">
        <v>28313.748000000003</v>
      </c>
      <c r="O35" s="41">
        <v>33721.541999999994</v>
      </c>
      <c r="P35" s="41">
        <v>15323.129000000001</v>
      </c>
    </row>
    <row r="36" spans="1:16" s="26" customFormat="1" ht="11.25" x14ac:dyDescent="0.2">
      <c r="A36" s="422" t="str">
        <f>"Data ze systému OTE, a.s. uvádí hodnoty z daného měsíce od výrobců, kteří uplatnili podporu k "&amp;Datum_OTE&amp;"."</f>
        <v>Data ze systému OTE, a.s. uvádí hodnoty z daného měsíce od výrobců, kteří uplatnili podporu k 1. 8. 2016.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25" t="s">
        <v>156</v>
      </c>
    </row>
    <row r="37" spans="1:16" x14ac:dyDescent="0.2">
      <c r="A37" s="92"/>
      <c r="B37" s="615"/>
      <c r="C37" s="615"/>
      <c r="D37" s="615"/>
      <c r="E37" s="615"/>
      <c r="F37" s="615"/>
      <c r="G37" s="615"/>
      <c r="H37" s="615"/>
      <c r="I37" s="615"/>
      <c r="J37" s="615"/>
      <c r="K37" s="615"/>
      <c r="L37" s="615"/>
      <c r="M37" s="615"/>
      <c r="N37" s="615"/>
      <c r="O37" s="615"/>
      <c r="P37" s="615"/>
    </row>
    <row r="38" spans="1:16" x14ac:dyDescent="0.2">
      <c r="A38" s="615"/>
      <c r="B38" s="615"/>
      <c r="C38" s="615"/>
      <c r="D38" s="615"/>
      <c r="E38" s="615"/>
      <c r="F38" s="615"/>
      <c r="G38" s="615"/>
      <c r="H38" s="615"/>
      <c r="I38" s="615"/>
      <c r="J38" s="615"/>
      <c r="K38" s="615"/>
      <c r="L38" s="615"/>
      <c r="M38" s="615"/>
      <c r="N38" s="615"/>
      <c r="O38" s="615"/>
      <c r="P38" s="615"/>
    </row>
    <row r="39" spans="1:16" x14ac:dyDescent="0.2">
      <c r="A39" s="18"/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</row>
    <row r="40" spans="1:16" x14ac:dyDescent="0.2">
      <c r="A40" s="18"/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</row>
    <row r="41" spans="1:16" x14ac:dyDescent="0.2">
      <c r="A41" s="18"/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</row>
    <row r="42" spans="1:16" x14ac:dyDescent="0.2">
      <c r="A42" s="18"/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</row>
    <row r="43" spans="1:16" x14ac:dyDescent="0.2">
      <c r="A43" s="18"/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</row>
    <row r="44" spans="1:16" x14ac:dyDescent="0.2">
      <c r="A44" s="18"/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</row>
    <row r="45" spans="1:16" x14ac:dyDescent="0.2">
      <c r="A45" s="18"/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</row>
    <row r="46" spans="1:16" x14ac:dyDescent="0.2">
      <c r="A46" s="18"/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</row>
    <row r="47" spans="1:16" x14ac:dyDescent="0.2">
      <c r="A47" s="18"/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</row>
    <row r="48" spans="1:16" x14ac:dyDescent="0.2">
      <c r="A48" s="18"/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</row>
    <row r="49" spans="1:16" x14ac:dyDescent="0.2">
      <c r="A49" s="18"/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</row>
    <row r="50" spans="1:16" x14ac:dyDescent="0.2">
      <c r="A50" s="18"/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</row>
    <row r="51" spans="1:16" x14ac:dyDescent="0.2">
      <c r="A51" s="18"/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</row>
    <row r="52" spans="1:16" x14ac:dyDescent="0.2">
      <c r="A52" s="18"/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</row>
    <row r="53" spans="1:16" x14ac:dyDescent="0.2">
      <c r="A53" s="18"/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</row>
    <row r="54" spans="1:16" x14ac:dyDescent="0.2">
      <c r="A54" s="18"/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</row>
    <row r="55" spans="1:16" x14ac:dyDescent="0.2">
      <c r="A55" s="18"/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</row>
  </sheetData>
  <mergeCells count="27">
    <mergeCell ref="N30:P30"/>
    <mergeCell ref="A30:A31"/>
    <mergeCell ref="B30:D30"/>
    <mergeCell ref="E30:G30"/>
    <mergeCell ref="H30:J30"/>
    <mergeCell ref="K30:M30"/>
    <mergeCell ref="B27:D27"/>
    <mergeCell ref="E27:G27"/>
    <mergeCell ref="H27:J27"/>
    <mergeCell ref="K27:M27"/>
    <mergeCell ref="N27:P27"/>
    <mergeCell ref="A6:A7"/>
    <mergeCell ref="B3:D3"/>
    <mergeCell ref="B4:D4"/>
    <mergeCell ref="B6:D6"/>
    <mergeCell ref="N3:P3"/>
    <mergeCell ref="E6:G6"/>
    <mergeCell ref="H3:J3"/>
    <mergeCell ref="H4:J4"/>
    <mergeCell ref="E4:G4"/>
    <mergeCell ref="H6:J6"/>
    <mergeCell ref="K6:M6"/>
    <mergeCell ref="K4:M4"/>
    <mergeCell ref="N4:P4"/>
    <mergeCell ref="N6:P6"/>
    <mergeCell ref="K3:M3"/>
    <mergeCell ref="E3:G3"/>
  </mergeCells>
  <pageMargins left="0.31496062992125984" right="0.31496062992125984" top="0.35433070866141736" bottom="0.35433070866141736" header="0.31496062992125984" footer="0.19685039370078741"/>
  <pageSetup paperSize="9" fitToWidth="0" fitToHeight="0" orientation="landscape" r:id="rId1"/>
  <headerFooter differentFirst="1" scaleWithDoc="0">
    <oddFooter>&amp;C&amp;8Stránka &amp;P z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5FBED5E8B528848AFB368562A6DB3EE" ma:contentTypeVersion="0" ma:contentTypeDescription="Vytvoří nový dokument" ma:contentTypeScope="" ma:versionID="adf6e545162cd1436a7e0a22cc7725c9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2e859ab3f162ac39b5a50c90827832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004955E-7EE0-4409-A8E1-130CF4226DA8}"/>
</file>

<file path=customXml/itemProps2.xml><?xml version="1.0" encoding="utf-8"?>
<ds:datastoreItem xmlns:ds="http://schemas.openxmlformats.org/officeDocument/2006/customXml" ds:itemID="{132A4D7C-ACEC-423A-AE98-A282562A6DF2}"/>
</file>

<file path=customXml/itemProps3.xml><?xml version="1.0" encoding="utf-8"?>
<ds:datastoreItem xmlns:ds="http://schemas.openxmlformats.org/officeDocument/2006/customXml" ds:itemID="{CD14CE15-E2BD-41CA-8EFB-DF0D9E9C5A3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37</vt:i4>
      </vt:variant>
      <vt:variant>
        <vt:lpstr>Pojmenované oblasti</vt:lpstr>
      </vt:variant>
      <vt:variant>
        <vt:i4>13</vt:i4>
      </vt:variant>
    </vt:vector>
  </HeadingPairs>
  <TitlesOfParts>
    <vt:vector size="50" baseType="lpstr">
      <vt:lpstr>Titulní</vt:lpstr>
      <vt:lpstr>Obsah</vt:lpstr>
      <vt:lpstr>1</vt:lpstr>
      <vt:lpstr>2</vt:lpstr>
      <vt:lpstr>3.1</vt:lpstr>
      <vt:lpstr>3.2</vt:lpstr>
      <vt:lpstr>4</vt:lpstr>
      <vt:lpstr>5</vt:lpstr>
      <vt:lpstr>6</vt:lpstr>
      <vt:lpstr>8</vt:lpstr>
      <vt:lpstr>10</vt:lpstr>
      <vt:lpstr>11</vt:lpstr>
      <vt:lpstr>12</vt:lpstr>
      <vt:lpstr>13</vt:lpstr>
      <vt:lpstr>14.1</vt:lpstr>
      <vt:lpstr>14.2</vt:lpstr>
      <vt:lpstr>14.3</vt:lpstr>
      <vt:lpstr>14.4</vt:lpstr>
      <vt:lpstr>14.5</vt:lpstr>
      <vt:lpstr>14.6</vt:lpstr>
      <vt:lpstr>14.7</vt:lpstr>
      <vt:lpstr>14.8</vt:lpstr>
      <vt:lpstr>14.9</vt:lpstr>
      <vt:lpstr>14.10</vt:lpstr>
      <vt:lpstr>14.11</vt:lpstr>
      <vt:lpstr>14.12</vt:lpstr>
      <vt:lpstr>14.13</vt:lpstr>
      <vt:lpstr>14.14</vt:lpstr>
      <vt:lpstr>15</vt:lpstr>
      <vt:lpstr>16</vt:lpstr>
      <vt:lpstr>17</vt:lpstr>
      <vt:lpstr>18</vt:lpstr>
      <vt:lpstr>18.1</vt:lpstr>
      <vt:lpstr>18.2</vt:lpstr>
      <vt:lpstr>18.3</vt:lpstr>
      <vt:lpstr>19</vt:lpstr>
      <vt:lpstr>List1</vt:lpstr>
      <vt:lpstr>'1'!Oblast_tisku</vt:lpstr>
      <vt:lpstr>'11'!Oblast_tisku</vt:lpstr>
      <vt:lpstr>'18'!Oblast_tisku</vt:lpstr>
      <vt:lpstr>'18.1'!Oblast_tisku</vt:lpstr>
      <vt:lpstr>'18.2'!Oblast_tisku</vt:lpstr>
      <vt:lpstr>'18.3'!Oblast_tisku</vt:lpstr>
      <vt:lpstr>'19'!Oblast_tisku</vt:lpstr>
      <vt:lpstr>'2'!Oblast_tisku</vt:lpstr>
      <vt:lpstr>'3.2'!Oblast_tisku</vt:lpstr>
      <vt:lpstr>'6'!Oblast_tisku</vt:lpstr>
      <vt:lpstr>'8'!Oblast_tisku</vt:lpstr>
      <vt:lpstr>Obsah!Oblast_tisku</vt:lpstr>
      <vt:lpstr>Titulní!Oblast_tisku</vt:lpstr>
    </vt:vector>
  </TitlesOfParts>
  <Company>Energetický regulační úřad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jan.sefranek@eru.cz</dc:creator>
  <cp:lastModifiedBy>install</cp:lastModifiedBy>
  <cp:lastPrinted>2016-08-12T11:13:41Z</cp:lastPrinted>
  <dcterms:created xsi:type="dcterms:W3CDTF">2006-03-02T11:20:40Z</dcterms:created>
  <dcterms:modified xsi:type="dcterms:W3CDTF">2016-08-12T11:21:54Z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0x01010065FBED5E8B528848AFB368562A6DB3EE</vt:lpwstr>
  </property>
</Properties>
</file>